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08" i="1" l="1"/>
  <c r="B100" i="1" l="1"/>
  <c r="J99" i="1"/>
  <c r="I99" i="1"/>
  <c r="H99" i="1"/>
  <c r="G99" i="1"/>
  <c r="F99" i="1"/>
  <c r="B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F1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I43" i="1" l="1"/>
  <c r="I81" i="1"/>
  <c r="I195" i="1"/>
  <c r="F62" i="1"/>
  <c r="F81" i="1"/>
  <c r="F100" i="1"/>
  <c r="F176" i="1"/>
  <c r="I62" i="1"/>
  <c r="I176" i="1"/>
  <c r="J100" i="1"/>
  <c r="G81" i="1"/>
  <c r="J81" i="1"/>
  <c r="G62" i="1"/>
  <c r="H62" i="1"/>
  <c r="J62" i="1"/>
  <c r="H43" i="1"/>
  <c r="G43" i="1"/>
  <c r="G24" i="1"/>
  <c r="G195" i="1"/>
  <c r="H176" i="1"/>
  <c r="G176" i="1"/>
  <c r="I157" i="1"/>
  <c r="I138" i="1"/>
  <c r="G138" i="1"/>
  <c r="I119" i="1"/>
  <c r="H119" i="1"/>
  <c r="F43" i="1"/>
  <c r="J43" i="1"/>
  <c r="G157" i="1"/>
  <c r="H157" i="1"/>
  <c r="G119" i="1"/>
  <c r="F195" i="1"/>
  <c r="J195" i="1"/>
  <c r="J176" i="1"/>
  <c r="F157" i="1"/>
  <c r="J157" i="1"/>
  <c r="F138" i="1"/>
  <c r="J138" i="1"/>
  <c r="F119" i="1"/>
  <c r="H100" i="1"/>
  <c r="F24" i="1"/>
  <c r="J24" i="1"/>
  <c r="G100" i="1"/>
  <c r="H138" i="1"/>
  <c r="I24" i="1"/>
  <c r="I100" i="1"/>
  <c r="J119" i="1"/>
  <c r="H195" i="1"/>
  <c r="H24" i="1"/>
  <c r="H81" i="1"/>
  <c r="I196" i="1" l="1"/>
  <c r="J196" i="1"/>
  <c r="G196" i="1"/>
  <c r="H196" i="1"/>
  <c r="G292" i="1"/>
  <c r="J292" i="1"/>
  <c r="I292" i="1"/>
  <c r="H292" i="1"/>
</calcChain>
</file>

<file path=xl/sharedStrings.xml><?xml version="1.0" encoding="utf-8"?>
<sst xmlns="http://schemas.openxmlformats.org/spreadsheetml/2006/main" count="290" uniqueCount="95">
  <si>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</si>
  <si>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</si>
  <si>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</si>
  <si>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</si>
  <si>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</si>
  <si>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</si>
  <si>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</si>
  <si>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</si>
  <si>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</si>
  <si>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</si>
  <si>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</si>
  <si>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</si>
  <si>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</si>
  <si>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</si>
  <si>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</si>
  <si>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</si>
  <si>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</si>
  <si>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</si>
  <si>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</si>
  <si>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</si>
  <si>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</si>
  <si>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</si>
  <si>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</si>
  <si>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</si>
  <si>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</si>
  <si>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</si>
  <si>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</si>
  <si>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</si>
  <si>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</si>
  <si>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</si>
  <si>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</si>
  <si>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</si>
  <si>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</si>
  <si>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</si>
  <si>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</si>
  <si>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</si>
  <si>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</si>
  <si>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</si>
  <si>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</si>
  <si>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</si>
  <si>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</si>
  <si>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</si>
  <si>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</si>
  <si>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</si>
  <si>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</si>
  <si>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</si>
  <si>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</si>
  <si>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</si>
  <si>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</si>
  <si>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</si>
  <si>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</si>
  <si>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</si>
  <si>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</si>
  <si>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</si>
  <si>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</si>
  <si>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</si>
  <si>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</si>
  <si>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</si>
  <si>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</si>
  <si>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</si>
  <si>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</si>
  <si>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</si>
  <si>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</si>
  <si>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</si>
  <si>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</si>
  <si>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</si>
  <si>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</si>
  <si>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</si>
  <si>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</si>
  <si>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</si>
  <si>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</si>
  <si>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</si>
  <si>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</si>
  <si>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</si>
  <si>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</si>
  <si>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</si>
  <si>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</si>
  <si>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</si>
  <si>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</si>
  <si>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</si>
  <si>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</si>
  <si>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</si>
  <si>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</si>
  <si>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</si>
  <si>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</si>
  <si>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</si>
  <si>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</si>
  <si>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</si>
  <si>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</si>
  <si>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старше 12 лет</t>
  </si>
  <si>
    <t xml:space="preserve">Уха рыбацкая </t>
  </si>
  <si>
    <t>28</t>
  </si>
  <si>
    <t>12</t>
  </si>
  <si>
    <t>МОУ "Ерёминогорская ООШ"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</si>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</sst>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2" fontId="2" fillId="3" borderId="3" xfId="0" applyNumberFormat="1" applyFont="1" applyFill="1" applyBorder="1" applyAlignment="1">
      <alignment horizontal="right" vertical="top" wrapText="1"/>
    </xf>
    <xf numFmtId="4" fontId="11" fillId="3" borderId="3" xfId="0" applyNumberFormat="1" applyFont="1" applyFill="1" applyBorder="1" applyAlignment="1">
      <alignment horizontal="right" vertical="top" wrapText="1"/>
    </xf>
    <xf numFmtId="0" fontId="11" fillId="2" borderId="24" xfId="0" applyFont="1" applyFill="1" applyBorder="1" applyAlignment="1" applyProtection="1">
      <alignment horizontal="center" wrapText="1"/>
      <protection locked="0"/>
    </xf>
    <xf numFmtId="0" fontId="11" fillId="2" borderId="25" xfId="0" applyFont="1" applyFill="1" applyBorder="1" applyAlignment="1" applyProtection="1">
      <alignment horizontal="center" wrapText="1"/>
      <protection locked="0"/>
    </xf>
    <xf numFmtId="0" fontId="11" fillId="2" borderId="26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2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K195" sqref="K195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5" customHeight="1" x14ac:dyDescent="0.2">
      <c r="A1" s="1" t="s">
        <v>7</v>
      </c>
      <c r="C1" s="63" t="s">
        <v>93</v>
      </c>
      <c r="D1" s="64"/>
      <c r="E1" s="65"/>
      <c r="F1" s="12" t="s">
        <v>15</v>
      </c>
      <c r="G1" s="2" t="s">
        <v>16</v>
      </c>
      <c r="H1" s="66" t="s">
        <v>42</v>
      </c>
      <c r="I1" s="66"/>
      <c r="J1" s="66"/>
      <c r="K1" s="66"/>
    </row>
    <row r="2" spans="1:11" ht="18" x14ac:dyDescent="0.2">
      <c r="A2" s="32" t="s">
        <v>6</v>
      </c>
      <c r="C2" s="2"/>
      <c r="G2" s="2" t="s">
        <v>17</v>
      </c>
      <c r="H2" s="66" t="s">
        <v>43</v>
      </c>
      <c r="I2" s="66"/>
      <c r="J2" s="66"/>
      <c r="K2" s="66"/>
    </row>
    <row r="3" spans="1:11" ht="17.25" customHeight="1" x14ac:dyDescent="0.2">
      <c r="A3" s="4" t="s">
        <v>8</v>
      </c>
      <c r="C3" s="2"/>
      <c r="D3" s="3"/>
      <c r="E3" s="51" t="s">
        <v>89</v>
      </c>
      <c r="G3" s="2" t="s">
        <v>18</v>
      </c>
      <c r="H3" s="59" t="s">
        <v>91</v>
      </c>
      <c r="I3" s="59" t="s">
        <v>92</v>
      </c>
      <c r="J3" s="41">
        <v>2024</v>
      </c>
      <c r="K3" s="1"/>
    </row>
    <row r="4" spans="1:11" ht="10.5" customHeight="1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250</v>
      </c>
      <c r="G6" s="45">
        <v>11.83</v>
      </c>
      <c r="H6" s="45">
        <v>9.3800000000000008</v>
      </c>
      <c r="I6" s="45">
        <v>54.24</v>
      </c>
      <c r="J6" s="45">
        <v>343.02</v>
      </c>
      <c r="K6" s="45">
        <v>3.01</v>
      </c>
    </row>
    <row r="7" spans="1:11" ht="15" x14ac:dyDescent="0.2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 x14ac:dyDescent="0.2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5" x14ac:dyDescent="0.2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5" x14ac:dyDescent="0.2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5" x14ac:dyDescent="0.2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5" x14ac:dyDescent="0.2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 x14ac:dyDescent="0.25">
      <c r="A13" s="23"/>
      <c r="B13" s="17"/>
      <c r="C13" s="8"/>
      <c r="D13" s="18" t="s">
        <v>32</v>
      </c>
      <c r="E13" s="9"/>
      <c r="F13" s="47">
        <f>SUM(F6:F12)</f>
        <v>550</v>
      </c>
      <c r="G13" s="47">
        <f t="shared" ref="G13:J13" si="0">SUM(G6:G12)</f>
        <v>18.740000000000002</v>
      </c>
      <c r="H13" s="47">
        <f t="shared" si="0"/>
        <v>20.59</v>
      </c>
      <c r="I13" s="47">
        <f t="shared" si="0"/>
        <v>78.650000000000006</v>
      </c>
      <c r="J13" s="47">
        <f t="shared" si="0"/>
        <v>557.74</v>
      </c>
      <c r="K13" s="48"/>
    </row>
    <row r="14" spans="1:11" ht="15" x14ac:dyDescent="0.2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5" x14ac:dyDescent="0.25">
      <c r="A15" s="22"/>
      <c r="B15" s="15"/>
      <c r="C15" s="11"/>
      <c r="D15" s="7" t="s">
        <v>26</v>
      </c>
      <c r="E15" s="35" t="s">
        <v>90</v>
      </c>
      <c r="F15" s="45">
        <v>250</v>
      </c>
      <c r="G15" s="45">
        <v>3.46</v>
      </c>
      <c r="H15" s="45">
        <v>2.46</v>
      </c>
      <c r="I15" s="45">
        <v>13.62</v>
      </c>
      <c r="J15" s="45">
        <v>169.74</v>
      </c>
      <c r="K15" s="45">
        <v>199</v>
      </c>
    </row>
    <row r="16" spans="1:11" ht="15" x14ac:dyDescent="0.25">
      <c r="A16" s="22"/>
      <c r="B16" s="15"/>
      <c r="C16" s="11"/>
      <c r="D16" s="7" t="s">
        <v>27</v>
      </c>
      <c r="E16" s="35" t="s">
        <v>62</v>
      </c>
      <c r="F16" s="45">
        <v>100</v>
      </c>
      <c r="G16" s="45">
        <v>13.51</v>
      </c>
      <c r="H16" s="45">
        <v>15.16</v>
      </c>
      <c r="I16" s="45">
        <v>3.71</v>
      </c>
      <c r="J16" s="45">
        <v>295.58</v>
      </c>
      <c r="K16" s="45">
        <v>260</v>
      </c>
    </row>
    <row r="17" spans="1:11" ht="15" x14ac:dyDescent="0.25">
      <c r="A17" s="22"/>
      <c r="B17" s="15"/>
      <c r="C17" s="11"/>
      <c r="D17" s="7" t="s">
        <v>28</v>
      </c>
      <c r="E17" s="35" t="s">
        <v>63</v>
      </c>
      <c r="F17" s="45">
        <v>200</v>
      </c>
      <c r="G17" s="45">
        <v>7.69</v>
      </c>
      <c r="H17" s="45">
        <v>11.37</v>
      </c>
      <c r="I17" s="45">
        <v>56</v>
      </c>
      <c r="J17" s="45">
        <v>266.11</v>
      </c>
      <c r="K17" s="45">
        <v>511</v>
      </c>
    </row>
    <row r="18" spans="1:11" ht="15" x14ac:dyDescent="0.25">
      <c r="A18" s="22"/>
      <c r="B18" s="15"/>
      <c r="C18" s="11"/>
      <c r="D18" s="7" t="s">
        <v>29</v>
      </c>
      <c r="E18" s="35" t="s">
        <v>54</v>
      </c>
      <c r="F18" s="45">
        <v>200</v>
      </c>
      <c r="G18" s="45">
        <v>0.31</v>
      </c>
      <c r="H18" s="45"/>
      <c r="I18" s="45">
        <v>27.74</v>
      </c>
      <c r="J18" s="45">
        <v>115.56</v>
      </c>
      <c r="K18" s="45">
        <v>39.01</v>
      </c>
    </row>
    <row r="19" spans="1:11" ht="15" x14ac:dyDescent="0.25">
      <c r="A19" s="22"/>
      <c r="B19" s="15"/>
      <c r="C19" s="11"/>
      <c r="D19" s="7" t="s">
        <v>30</v>
      </c>
      <c r="E19" s="35"/>
      <c r="F19" s="45"/>
      <c r="G19" s="45"/>
      <c r="H19" s="45"/>
      <c r="I19" s="45"/>
      <c r="J19" s="45"/>
      <c r="K19" s="45"/>
    </row>
    <row r="20" spans="1:11" ht="15" x14ac:dyDescent="0.25">
      <c r="A20" s="22"/>
      <c r="B20" s="15"/>
      <c r="C20" s="11"/>
      <c r="D20" s="7" t="s">
        <v>31</v>
      </c>
      <c r="E20" s="35" t="s">
        <v>47</v>
      </c>
      <c r="F20" s="45">
        <v>50</v>
      </c>
      <c r="G20" s="45">
        <v>2.77</v>
      </c>
      <c r="H20" s="45">
        <v>0.55000000000000004</v>
      </c>
      <c r="I20" s="45">
        <v>20.25</v>
      </c>
      <c r="J20" s="45">
        <v>98.8</v>
      </c>
      <c r="K20" s="45" t="s">
        <v>38</v>
      </c>
    </row>
    <row r="21" spans="1:11" ht="15" x14ac:dyDescent="0.25">
      <c r="A21" s="22"/>
      <c r="B21" s="15"/>
      <c r="C21" s="11"/>
      <c r="D21" s="6"/>
      <c r="E21" s="35"/>
      <c r="F21" s="45"/>
      <c r="G21" s="45"/>
      <c r="H21" s="45"/>
      <c r="I21" s="45"/>
      <c r="J21" s="45"/>
      <c r="K21" s="46"/>
    </row>
    <row r="22" spans="1:11" ht="15" x14ac:dyDescent="0.2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 x14ac:dyDescent="0.25">
      <c r="A23" s="23"/>
      <c r="B23" s="17"/>
      <c r="C23" s="8"/>
      <c r="D23" s="18" t="s">
        <v>32</v>
      </c>
      <c r="E23" s="9"/>
      <c r="F23" s="47">
        <f>SUM(F14:F22)</f>
        <v>800</v>
      </c>
      <c r="G23" s="47">
        <f t="shared" ref="G23:J23" si="1">SUM(G14:G22)</f>
        <v>27.74</v>
      </c>
      <c r="H23" s="47">
        <f t="shared" si="1"/>
        <v>29.540000000000003</v>
      </c>
      <c r="I23" s="47">
        <f t="shared" si="1"/>
        <v>121.32</v>
      </c>
      <c r="J23" s="47">
        <f t="shared" si="1"/>
        <v>945.79</v>
      </c>
      <c r="K23" s="48"/>
    </row>
    <row r="24" spans="1:11" ht="15.75" thickBot="1" x14ac:dyDescent="0.25">
      <c r="A24" s="27">
        <f>A6</f>
        <v>1</v>
      </c>
      <c r="B24" s="28">
        <f>B6</f>
        <v>1</v>
      </c>
      <c r="C24" s="67" t="s">
        <v>4</v>
      </c>
      <c r="D24" s="68"/>
      <c r="E24" s="29"/>
      <c r="F24" s="50">
        <f>F13+F23</f>
        <v>1350</v>
      </c>
      <c r="G24" s="50">
        <f t="shared" ref="G24" si="2">G13+G23</f>
        <v>46.480000000000004</v>
      </c>
      <c r="H24" s="50">
        <f t="shared" ref="H24" si="3">H13+H23</f>
        <v>50.13</v>
      </c>
      <c r="I24" s="50">
        <f t="shared" ref="I24" si="4">I13+I23</f>
        <v>199.97</v>
      </c>
      <c r="J24" s="50">
        <f t="shared" ref="J24" si="5">J13+J23</f>
        <v>1503.53</v>
      </c>
      <c r="K24" s="62" t="s">
        <v>94</v>
      </c>
    </row>
    <row r="25" spans="1:11" ht="15" x14ac:dyDescent="0.25">
      <c r="A25" s="14">
        <v>1</v>
      </c>
      <c r="B25" s="15">
        <v>2</v>
      </c>
      <c r="C25" s="21" t="s">
        <v>19</v>
      </c>
      <c r="D25" s="5" t="s">
        <v>20</v>
      </c>
      <c r="E25" s="35" t="s">
        <v>48</v>
      </c>
      <c r="F25" s="35">
        <v>250</v>
      </c>
      <c r="G25" s="35">
        <v>10.81</v>
      </c>
      <c r="H25" s="35">
        <v>9.86</v>
      </c>
      <c r="I25" s="35">
        <v>19.010000000000002</v>
      </c>
      <c r="J25" s="35">
        <v>281.51</v>
      </c>
      <c r="K25" s="35">
        <v>340.01</v>
      </c>
    </row>
    <row r="26" spans="1:11" ht="15" x14ac:dyDescent="0.25">
      <c r="A26" s="14"/>
      <c r="B26" s="15"/>
      <c r="C26" s="11"/>
      <c r="D26" s="6"/>
      <c r="E26" s="35"/>
      <c r="F26" s="35"/>
      <c r="G26" s="35"/>
      <c r="H26" s="35"/>
      <c r="I26" s="35"/>
      <c r="J26" s="35"/>
      <c r="K26" s="35"/>
    </row>
    <row r="27" spans="1:11" ht="15" x14ac:dyDescent="0.25">
      <c r="A27" s="14"/>
      <c r="B27" s="15"/>
      <c r="C27" s="11"/>
      <c r="D27" s="7" t="s">
        <v>21</v>
      </c>
      <c r="E27" s="35" t="s">
        <v>39</v>
      </c>
      <c r="F27" s="35">
        <v>200</v>
      </c>
      <c r="G27" s="35">
        <v>0.05</v>
      </c>
      <c r="H27" s="35">
        <v>0.01</v>
      </c>
      <c r="I27" s="35">
        <v>15.08</v>
      </c>
      <c r="J27" s="35">
        <v>61.19</v>
      </c>
      <c r="K27" s="35">
        <v>686</v>
      </c>
    </row>
    <row r="28" spans="1:11" ht="15" x14ac:dyDescent="0.25">
      <c r="A28" s="14"/>
      <c r="B28" s="15"/>
      <c r="C28" s="11"/>
      <c r="D28" s="7" t="s">
        <v>22</v>
      </c>
      <c r="E28" s="35" t="s">
        <v>58</v>
      </c>
      <c r="F28" s="35">
        <v>50</v>
      </c>
      <c r="G28" s="35">
        <v>6.66</v>
      </c>
      <c r="H28" s="35">
        <v>9.1999999999999993</v>
      </c>
      <c r="I28" s="35">
        <v>23.66</v>
      </c>
      <c r="J28" s="35">
        <v>153.53</v>
      </c>
      <c r="K28" s="35">
        <v>3.01</v>
      </c>
    </row>
    <row r="29" spans="1:11" ht="15" x14ac:dyDescent="0.25">
      <c r="A29" s="14"/>
      <c r="B29" s="15"/>
      <c r="C29" s="11"/>
      <c r="D29" s="7"/>
      <c r="E29" s="35" t="s">
        <v>64</v>
      </c>
      <c r="F29" s="35">
        <v>50</v>
      </c>
      <c r="G29" s="35">
        <v>1.113</v>
      </c>
      <c r="H29" s="35">
        <v>0.39</v>
      </c>
      <c r="I29" s="35">
        <v>19.57</v>
      </c>
      <c r="J29" s="35">
        <v>54.67</v>
      </c>
      <c r="K29" s="35">
        <v>3.02</v>
      </c>
    </row>
    <row r="30" spans="1:11" ht="15" x14ac:dyDescent="0.25">
      <c r="A30" s="14"/>
      <c r="B30" s="15"/>
      <c r="C30" s="11"/>
      <c r="D30" s="7" t="s">
        <v>23</v>
      </c>
      <c r="E30" s="35"/>
      <c r="F30" s="45"/>
      <c r="G30" s="45"/>
      <c r="H30" s="45"/>
      <c r="I30" s="45"/>
      <c r="J30" s="45"/>
      <c r="K30" s="46"/>
    </row>
    <row r="31" spans="1:11" ht="15" x14ac:dyDescent="0.25">
      <c r="A31" s="14"/>
      <c r="B31" s="15"/>
      <c r="C31" s="11"/>
      <c r="D31" s="6"/>
      <c r="E31" s="35"/>
      <c r="F31" s="45"/>
      <c r="G31" s="45"/>
      <c r="H31" s="45"/>
      <c r="I31" s="45"/>
      <c r="J31" s="45"/>
      <c r="K31" s="46"/>
    </row>
    <row r="32" spans="1:11" ht="15" x14ac:dyDescent="0.25">
      <c r="A32" s="16"/>
      <c r="B32" s="17"/>
      <c r="C32" s="8"/>
      <c r="D32" s="18" t="s">
        <v>32</v>
      </c>
      <c r="E32" s="9"/>
      <c r="F32" s="47">
        <f>SUM(F25:F31)</f>
        <v>550</v>
      </c>
      <c r="G32" s="60">
        <f t="shared" ref="G32:J32" si="6">SUM(G25:G31)</f>
        <v>18.633000000000003</v>
      </c>
      <c r="H32" s="47">
        <f t="shared" si="6"/>
        <v>19.46</v>
      </c>
      <c r="I32" s="47">
        <f t="shared" si="6"/>
        <v>77.319999999999993</v>
      </c>
      <c r="J32" s="47">
        <f t="shared" si="6"/>
        <v>550.9</v>
      </c>
      <c r="K32" s="48"/>
    </row>
    <row r="33" spans="1:11" ht="15" x14ac:dyDescent="0.25">
      <c r="A33" s="13">
        <v>1</v>
      </c>
      <c r="B33" s="13">
        <f>B25</f>
        <v>2</v>
      </c>
      <c r="C33" s="10" t="s">
        <v>24</v>
      </c>
      <c r="D33" s="7" t="s">
        <v>25</v>
      </c>
      <c r="E33" s="35"/>
      <c r="F33" s="36"/>
      <c r="G33" s="36"/>
      <c r="H33" s="36"/>
      <c r="I33" s="36"/>
      <c r="J33" s="36"/>
      <c r="K33" s="37"/>
    </row>
    <row r="34" spans="1:11" ht="15" x14ac:dyDescent="0.25">
      <c r="A34" s="14"/>
      <c r="B34" s="15"/>
      <c r="C34" s="11"/>
      <c r="D34" s="7" t="s">
        <v>26</v>
      </c>
      <c r="E34" s="35" t="s">
        <v>65</v>
      </c>
      <c r="F34" s="45">
        <v>250</v>
      </c>
      <c r="G34" s="45">
        <v>5.45</v>
      </c>
      <c r="H34" s="45">
        <v>11.1</v>
      </c>
      <c r="I34" s="45">
        <v>10.14</v>
      </c>
      <c r="J34" s="45">
        <v>153.76</v>
      </c>
      <c r="K34" s="45">
        <v>124.01</v>
      </c>
    </row>
    <row r="35" spans="1:11" ht="15" x14ac:dyDescent="0.25">
      <c r="A35" s="14"/>
      <c r="B35" s="15"/>
      <c r="C35" s="11"/>
      <c r="D35" s="7" t="s">
        <v>27</v>
      </c>
      <c r="E35" s="35" t="s">
        <v>40</v>
      </c>
      <c r="F35" s="45">
        <v>120</v>
      </c>
      <c r="G35" s="45">
        <v>14.76</v>
      </c>
      <c r="H35" s="45">
        <v>11.71</v>
      </c>
      <c r="I35" s="45">
        <v>9.1999999999999993</v>
      </c>
      <c r="J35" s="45">
        <v>180.24</v>
      </c>
      <c r="K35" s="45" t="s">
        <v>41</v>
      </c>
    </row>
    <row r="36" spans="1:11" ht="15" x14ac:dyDescent="0.25">
      <c r="A36" s="14"/>
      <c r="B36" s="15"/>
      <c r="C36" s="11"/>
      <c r="D36" s="7" t="s">
        <v>28</v>
      </c>
      <c r="E36" s="35" t="s">
        <v>50</v>
      </c>
      <c r="F36" s="45">
        <v>180</v>
      </c>
      <c r="G36" s="45">
        <v>6.76</v>
      </c>
      <c r="H36" s="45">
        <v>5.99</v>
      </c>
      <c r="I36" s="45">
        <v>43.2</v>
      </c>
      <c r="J36" s="45">
        <v>275.98</v>
      </c>
      <c r="K36" s="45">
        <v>516</v>
      </c>
    </row>
    <row r="37" spans="1:11" ht="15" x14ac:dyDescent="0.25">
      <c r="A37" s="14"/>
      <c r="B37" s="15"/>
      <c r="C37" s="11"/>
      <c r="D37" s="7" t="s">
        <v>29</v>
      </c>
      <c r="E37" s="35" t="s">
        <v>66</v>
      </c>
      <c r="F37" s="45">
        <v>200</v>
      </c>
      <c r="G37" s="45">
        <v>0.48</v>
      </c>
      <c r="H37" s="45">
        <v>0.11</v>
      </c>
      <c r="I37" s="45">
        <v>33.119999999999997</v>
      </c>
      <c r="J37" s="45">
        <v>116.55</v>
      </c>
      <c r="K37" s="45">
        <v>430</v>
      </c>
    </row>
    <row r="38" spans="1:11" ht="15" x14ac:dyDescent="0.25">
      <c r="A38" s="14"/>
      <c r="B38" s="15"/>
      <c r="C38" s="11"/>
      <c r="D38" s="7" t="s">
        <v>30</v>
      </c>
      <c r="E38" s="35"/>
      <c r="F38" s="45"/>
      <c r="G38" s="45"/>
      <c r="H38" s="45"/>
      <c r="I38" s="45"/>
      <c r="J38" s="45"/>
      <c r="K38" s="45"/>
    </row>
    <row r="39" spans="1:11" ht="15" x14ac:dyDescent="0.25">
      <c r="A39" s="14"/>
      <c r="B39" s="15"/>
      <c r="C39" s="11"/>
      <c r="D39" s="7" t="s">
        <v>31</v>
      </c>
      <c r="E39" s="35" t="s">
        <v>47</v>
      </c>
      <c r="F39" s="45">
        <v>50</v>
      </c>
      <c r="G39" s="45">
        <v>2.77</v>
      </c>
      <c r="H39" s="45">
        <v>0.55000000000000004</v>
      </c>
      <c r="I39" s="45">
        <v>20.25</v>
      </c>
      <c r="J39" s="45">
        <v>98.8</v>
      </c>
      <c r="K39" s="45" t="s">
        <v>38</v>
      </c>
    </row>
    <row r="40" spans="1:11" ht="15" x14ac:dyDescent="0.25">
      <c r="A40" s="14"/>
      <c r="B40" s="15"/>
      <c r="C40" s="11"/>
      <c r="D40" s="6"/>
      <c r="E40" s="35"/>
      <c r="F40" s="45"/>
      <c r="G40" s="45"/>
      <c r="H40" s="45"/>
      <c r="I40" s="45"/>
      <c r="J40" s="45"/>
      <c r="K40" s="46"/>
    </row>
    <row r="41" spans="1:11" ht="15" x14ac:dyDescent="0.25">
      <c r="A41" s="14"/>
      <c r="B41" s="15"/>
      <c r="C41" s="11"/>
      <c r="D41" s="6"/>
      <c r="E41" s="35"/>
      <c r="F41" s="45"/>
      <c r="G41" s="45"/>
      <c r="H41" s="45"/>
      <c r="I41" s="45"/>
      <c r="J41" s="45"/>
      <c r="K41" s="46"/>
    </row>
    <row r="42" spans="1:11" ht="15" x14ac:dyDescent="0.25">
      <c r="A42" s="16"/>
      <c r="B42" s="17"/>
      <c r="C42" s="8"/>
      <c r="D42" s="18" t="s">
        <v>32</v>
      </c>
      <c r="E42" s="9"/>
      <c r="F42" s="47">
        <f>SUM(F33:F41)</f>
        <v>800</v>
      </c>
      <c r="G42" s="47">
        <f t="shared" ref="G42:J42" si="7">SUM(G33:G41)</f>
        <v>30.22</v>
      </c>
      <c r="H42" s="47">
        <f t="shared" si="7"/>
        <v>29.460000000000004</v>
      </c>
      <c r="I42" s="47">
        <f t="shared" si="7"/>
        <v>115.91</v>
      </c>
      <c r="J42" s="47">
        <f t="shared" si="7"/>
        <v>825.32999999999993</v>
      </c>
      <c r="K42" s="48"/>
    </row>
    <row r="43" spans="1:11" ht="15.75" thickBot="1" x14ac:dyDescent="0.25">
      <c r="A43" s="30">
        <f>A25</f>
        <v>1</v>
      </c>
      <c r="B43" s="30">
        <f>B25</f>
        <v>2</v>
      </c>
      <c r="C43" s="67" t="s">
        <v>4</v>
      </c>
      <c r="D43" s="68"/>
      <c r="E43" s="29"/>
      <c r="F43" s="50">
        <f>F32+F42</f>
        <v>1350</v>
      </c>
      <c r="G43" s="50">
        <f t="shared" ref="G43" si="8">G32+G42</f>
        <v>48.853000000000002</v>
      </c>
      <c r="H43" s="50">
        <f t="shared" ref="H43" si="9">H32+H42</f>
        <v>48.92</v>
      </c>
      <c r="I43" s="50">
        <f t="shared" ref="I43" si="10">I32+I42</f>
        <v>193.23</v>
      </c>
      <c r="J43" s="50">
        <f t="shared" ref="J43" si="11">J32+J42</f>
        <v>1376.23</v>
      </c>
      <c r="K43" s="62" t="s">
        <v>94</v>
      </c>
    </row>
    <row r="44" spans="1:11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5" t="s">
        <v>55</v>
      </c>
      <c r="F44" s="35">
        <v>250</v>
      </c>
      <c r="G44" s="35">
        <v>4.96</v>
      </c>
      <c r="H44" s="35">
        <v>8.31</v>
      </c>
      <c r="I44" s="35">
        <v>39.28</v>
      </c>
      <c r="J44" s="35">
        <v>280.95</v>
      </c>
      <c r="K44" s="35">
        <v>3.01</v>
      </c>
    </row>
    <row r="45" spans="1:11" ht="15" x14ac:dyDescent="0.25">
      <c r="A45" s="22"/>
      <c r="B45" s="15"/>
      <c r="C45" s="11"/>
      <c r="D45" s="6"/>
      <c r="E45" s="35"/>
      <c r="F45" s="35"/>
      <c r="G45" s="35"/>
      <c r="H45" s="35"/>
      <c r="I45" s="35"/>
      <c r="J45" s="35"/>
      <c r="K45" s="35"/>
    </row>
    <row r="46" spans="1:11" ht="15" x14ac:dyDescent="0.25">
      <c r="A46" s="22"/>
      <c r="B46" s="15"/>
      <c r="C46" s="11"/>
      <c r="D46" s="7" t="s">
        <v>21</v>
      </c>
      <c r="E46" s="35" t="s">
        <v>45</v>
      </c>
      <c r="F46" s="35">
        <v>200</v>
      </c>
      <c r="G46" s="35">
        <v>0.02</v>
      </c>
      <c r="H46" s="35">
        <v>0.01</v>
      </c>
      <c r="I46" s="35">
        <v>15.83</v>
      </c>
      <c r="J46" s="35">
        <v>60</v>
      </c>
      <c r="K46" s="35">
        <v>430</v>
      </c>
    </row>
    <row r="47" spans="1:11" ht="15" x14ac:dyDescent="0.25">
      <c r="A47" s="22"/>
      <c r="B47" s="15"/>
      <c r="C47" s="11"/>
      <c r="D47" s="7" t="s">
        <v>22</v>
      </c>
      <c r="E47" s="35" t="s">
        <v>58</v>
      </c>
      <c r="F47" s="35">
        <v>100</v>
      </c>
      <c r="G47" s="35">
        <v>13.13</v>
      </c>
      <c r="H47" s="35">
        <v>11.2</v>
      </c>
      <c r="I47" s="35">
        <v>21.66</v>
      </c>
      <c r="J47" s="35">
        <v>203.53</v>
      </c>
      <c r="K47" s="35">
        <v>3.01</v>
      </c>
    </row>
    <row r="48" spans="1:11" ht="15" x14ac:dyDescent="0.25">
      <c r="A48" s="22"/>
      <c r="B48" s="15"/>
      <c r="C48" s="11"/>
      <c r="D48" s="7" t="s">
        <v>23</v>
      </c>
      <c r="E48" s="35"/>
      <c r="F48" s="35"/>
      <c r="G48" s="35"/>
      <c r="H48" s="35"/>
      <c r="I48" s="35"/>
      <c r="J48" s="35"/>
      <c r="K48" s="45"/>
    </row>
    <row r="49" spans="1:11" ht="15" x14ac:dyDescent="0.25">
      <c r="A49" s="22"/>
      <c r="B49" s="15"/>
      <c r="C49" s="11"/>
      <c r="D49" s="6"/>
      <c r="E49" s="35"/>
      <c r="F49" s="35"/>
      <c r="G49" s="35"/>
      <c r="H49" s="35"/>
      <c r="I49" s="35"/>
      <c r="J49" s="35"/>
      <c r="K49" s="45"/>
    </row>
    <row r="50" spans="1:11" ht="15" x14ac:dyDescent="0.25">
      <c r="A50" s="22"/>
      <c r="B50" s="15"/>
      <c r="C50" s="11"/>
      <c r="D50" s="6"/>
      <c r="E50" s="35"/>
      <c r="F50" s="36"/>
      <c r="G50" s="36"/>
      <c r="H50" s="36"/>
      <c r="I50" s="36"/>
      <c r="J50" s="36"/>
      <c r="K50" s="46"/>
    </row>
    <row r="51" spans="1:11" ht="15" x14ac:dyDescent="0.25">
      <c r="A51" s="23"/>
      <c r="B51" s="17"/>
      <c r="C51" s="8"/>
      <c r="D51" s="18" t="s">
        <v>32</v>
      </c>
      <c r="E51" s="9"/>
      <c r="F51" s="47">
        <f>SUM(F44:F50)</f>
        <v>550</v>
      </c>
      <c r="G51" s="47">
        <f t="shared" ref="G51:J51" si="12">SUM(G44:G50)</f>
        <v>18.11</v>
      </c>
      <c r="H51" s="47">
        <f t="shared" si="12"/>
        <v>19.52</v>
      </c>
      <c r="I51" s="47">
        <f t="shared" si="12"/>
        <v>76.77</v>
      </c>
      <c r="J51" s="47">
        <f t="shared" si="12"/>
        <v>544.48</v>
      </c>
      <c r="K51" s="48"/>
    </row>
    <row r="52" spans="1:11" ht="15" x14ac:dyDescent="0.25">
      <c r="A52" s="24">
        <v>1</v>
      </c>
      <c r="B52" s="13">
        <f>B44</f>
        <v>3</v>
      </c>
      <c r="C52" s="10" t="s">
        <v>24</v>
      </c>
      <c r="D52" s="7" t="s">
        <v>25</v>
      </c>
      <c r="E52" s="35"/>
      <c r="F52" s="36"/>
      <c r="G52" s="36"/>
      <c r="H52" s="36"/>
      <c r="I52" s="36"/>
      <c r="J52" s="36"/>
      <c r="K52" s="46"/>
    </row>
    <row r="53" spans="1:11" ht="15" x14ac:dyDescent="0.25">
      <c r="A53" s="22"/>
      <c r="B53" s="15"/>
      <c r="C53" s="11"/>
      <c r="D53" s="7" t="s">
        <v>26</v>
      </c>
      <c r="E53" s="35" t="s">
        <v>67</v>
      </c>
      <c r="F53" s="45">
        <v>250</v>
      </c>
      <c r="G53" s="45">
        <v>4.9000000000000004</v>
      </c>
      <c r="H53" s="45">
        <v>8.06</v>
      </c>
      <c r="I53" s="45">
        <v>21.58</v>
      </c>
      <c r="J53" s="45">
        <v>179.63</v>
      </c>
      <c r="K53" s="45">
        <v>110.01</v>
      </c>
    </row>
    <row r="54" spans="1:11" ht="15" x14ac:dyDescent="0.25">
      <c r="A54" s="22"/>
      <c r="B54" s="15"/>
      <c r="C54" s="11"/>
      <c r="D54" s="7" t="s">
        <v>27</v>
      </c>
      <c r="E54" s="35" t="s">
        <v>68</v>
      </c>
      <c r="F54" s="45">
        <v>100</v>
      </c>
      <c r="G54" s="45">
        <v>10.9</v>
      </c>
      <c r="H54" s="45">
        <v>12.2</v>
      </c>
      <c r="I54" s="45">
        <v>14.03</v>
      </c>
      <c r="J54" s="45">
        <v>264.68</v>
      </c>
      <c r="K54" s="45">
        <v>101.01</v>
      </c>
    </row>
    <row r="55" spans="1:11" ht="15" x14ac:dyDescent="0.25">
      <c r="A55" s="22"/>
      <c r="B55" s="15"/>
      <c r="C55" s="11"/>
      <c r="D55" s="7" t="s">
        <v>28</v>
      </c>
      <c r="E55" s="35" t="s">
        <v>51</v>
      </c>
      <c r="F55" s="45">
        <v>200</v>
      </c>
      <c r="G55" s="45">
        <v>12.2</v>
      </c>
      <c r="H55" s="45">
        <v>9.25</v>
      </c>
      <c r="I55" s="45">
        <v>55.21</v>
      </c>
      <c r="J55" s="45">
        <v>342.17</v>
      </c>
      <c r="K55" s="45">
        <v>186</v>
      </c>
    </row>
    <row r="56" spans="1:11" ht="15" x14ac:dyDescent="0.25">
      <c r="A56" s="22"/>
      <c r="B56" s="15"/>
      <c r="C56" s="11"/>
      <c r="D56" s="7" t="s">
        <v>29</v>
      </c>
      <c r="E56" s="35" t="s">
        <v>53</v>
      </c>
      <c r="F56" s="45">
        <v>200</v>
      </c>
      <c r="G56" s="45">
        <v>0.02</v>
      </c>
      <c r="H56" s="45">
        <v>0.01</v>
      </c>
      <c r="I56" s="45">
        <v>14.98</v>
      </c>
      <c r="J56" s="45">
        <v>60</v>
      </c>
      <c r="K56" s="45">
        <v>430</v>
      </c>
    </row>
    <row r="57" spans="1:11" ht="15" x14ac:dyDescent="0.25">
      <c r="A57" s="22"/>
      <c r="B57" s="15"/>
      <c r="C57" s="11"/>
      <c r="D57" s="7" t="s">
        <v>30</v>
      </c>
      <c r="E57" s="35"/>
      <c r="F57" s="45"/>
      <c r="G57" s="45"/>
      <c r="H57" s="45"/>
      <c r="I57" s="45"/>
      <c r="J57" s="45"/>
      <c r="K57" s="45"/>
    </row>
    <row r="58" spans="1:11" ht="15" x14ac:dyDescent="0.25">
      <c r="A58" s="22"/>
      <c r="B58" s="15"/>
      <c r="C58" s="11"/>
      <c r="D58" s="7" t="s">
        <v>31</v>
      </c>
      <c r="E58" s="35" t="s">
        <v>47</v>
      </c>
      <c r="F58" s="45">
        <v>50</v>
      </c>
      <c r="G58" s="45">
        <v>2.77</v>
      </c>
      <c r="H58" s="45">
        <v>0.55000000000000004</v>
      </c>
      <c r="I58" s="45">
        <v>20.25</v>
      </c>
      <c r="J58" s="45">
        <v>98.8</v>
      </c>
      <c r="K58" s="45" t="s">
        <v>38</v>
      </c>
    </row>
    <row r="59" spans="1:11" ht="15" x14ac:dyDescent="0.25">
      <c r="A59" s="22"/>
      <c r="B59" s="15"/>
      <c r="C59" s="11"/>
      <c r="D59" s="6"/>
      <c r="E59" s="35"/>
      <c r="F59" s="45"/>
      <c r="G59" s="45"/>
      <c r="H59" s="45"/>
      <c r="I59" s="45"/>
      <c r="J59" s="45"/>
      <c r="K59" s="46"/>
    </row>
    <row r="60" spans="1:11" ht="15" x14ac:dyDescent="0.25">
      <c r="A60" s="22"/>
      <c r="B60" s="15"/>
      <c r="C60" s="11"/>
      <c r="D60" s="6"/>
      <c r="E60" s="35"/>
      <c r="F60" s="45"/>
      <c r="G60" s="45"/>
      <c r="H60" s="45"/>
      <c r="I60" s="45"/>
      <c r="J60" s="45"/>
      <c r="K60" s="46"/>
    </row>
    <row r="61" spans="1:11" ht="15" x14ac:dyDescent="0.25">
      <c r="A61" s="23"/>
      <c r="B61" s="17"/>
      <c r="C61" s="8"/>
      <c r="D61" s="18" t="s">
        <v>32</v>
      </c>
      <c r="E61" s="9"/>
      <c r="F61" s="47">
        <f>SUM(F52:F60)</f>
        <v>800</v>
      </c>
      <c r="G61" s="47">
        <f t="shared" ref="G61:J61" si="13">SUM(G52:G60)</f>
        <v>30.79</v>
      </c>
      <c r="H61" s="47">
        <f t="shared" si="13"/>
        <v>30.07</v>
      </c>
      <c r="I61" s="47">
        <f t="shared" si="13"/>
        <v>126.05</v>
      </c>
      <c r="J61" s="47">
        <f t="shared" si="13"/>
        <v>945.28</v>
      </c>
      <c r="K61" s="48"/>
    </row>
    <row r="62" spans="1:11" ht="15.75" thickBot="1" x14ac:dyDescent="0.25">
      <c r="A62" s="27">
        <f>A44</f>
        <v>1</v>
      </c>
      <c r="B62" s="28">
        <f>B44</f>
        <v>3</v>
      </c>
      <c r="C62" s="67" t="s">
        <v>4</v>
      </c>
      <c r="D62" s="68"/>
      <c r="E62" s="29"/>
      <c r="F62" s="50">
        <f>F51+F61</f>
        <v>1350</v>
      </c>
      <c r="G62" s="50">
        <f t="shared" ref="G62" si="14">G51+G61</f>
        <v>48.9</v>
      </c>
      <c r="H62" s="50">
        <f t="shared" ref="H62" si="15">H51+H61</f>
        <v>49.59</v>
      </c>
      <c r="I62" s="50">
        <f t="shared" ref="I62" si="16">I51+I61</f>
        <v>202.82</v>
      </c>
      <c r="J62" s="50">
        <f t="shared" ref="J62" si="17">J51+J61</f>
        <v>1489.76</v>
      </c>
      <c r="K62" s="62" t="s">
        <v>94</v>
      </c>
    </row>
    <row r="63" spans="1:11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5" t="s">
        <v>56</v>
      </c>
      <c r="F63" s="45">
        <v>250</v>
      </c>
      <c r="G63" s="45">
        <v>20.079999999999998</v>
      </c>
      <c r="H63" s="45">
        <v>18.059999999999999</v>
      </c>
      <c r="I63" s="45">
        <v>61.55</v>
      </c>
      <c r="J63" s="45">
        <v>410.21</v>
      </c>
      <c r="K63" s="45">
        <v>326</v>
      </c>
    </row>
    <row r="64" spans="1:11" ht="15" x14ac:dyDescent="0.25">
      <c r="A64" s="22"/>
      <c r="B64" s="15"/>
      <c r="C64" s="11"/>
      <c r="D64" s="6"/>
      <c r="E64" s="35"/>
      <c r="F64" s="45"/>
      <c r="G64" s="45"/>
      <c r="H64" s="45"/>
      <c r="I64" s="45"/>
      <c r="J64" s="45"/>
      <c r="K64" s="45"/>
    </row>
    <row r="65" spans="1:11" ht="15" x14ac:dyDescent="0.25">
      <c r="A65" s="22"/>
      <c r="B65" s="15"/>
      <c r="C65" s="11"/>
      <c r="D65" s="7" t="s">
        <v>21</v>
      </c>
      <c r="E65" s="35" t="s">
        <v>39</v>
      </c>
      <c r="F65" s="45">
        <v>200</v>
      </c>
      <c r="G65" s="45">
        <v>0.08</v>
      </c>
      <c r="H65" s="45">
        <v>0.01</v>
      </c>
      <c r="I65" s="45">
        <v>15.19</v>
      </c>
      <c r="J65" s="45">
        <v>62.38</v>
      </c>
      <c r="K65" s="45">
        <v>686</v>
      </c>
    </row>
    <row r="66" spans="1:11" ht="15" x14ac:dyDescent="0.25">
      <c r="A66" s="22"/>
      <c r="B66" s="15"/>
      <c r="C66" s="11"/>
      <c r="D66" s="7" t="s">
        <v>22</v>
      </c>
      <c r="E66" s="35" t="s">
        <v>69</v>
      </c>
      <c r="F66" s="45">
        <v>100</v>
      </c>
      <c r="G66" s="45">
        <v>2.21</v>
      </c>
      <c r="H66" s="45">
        <v>4.0999999999999996</v>
      </c>
      <c r="I66" s="45">
        <v>6.33</v>
      </c>
      <c r="J66" s="45">
        <v>125.4</v>
      </c>
      <c r="K66" s="45">
        <v>3.01</v>
      </c>
    </row>
    <row r="67" spans="1:11" ht="15" x14ac:dyDescent="0.25">
      <c r="A67" s="22"/>
      <c r="B67" s="15"/>
      <c r="C67" s="11"/>
      <c r="D67" s="7" t="s">
        <v>23</v>
      </c>
      <c r="E67" s="35"/>
      <c r="F67" s="45"/>
      <c r="G67" s="45"/>
      <c r="H67" s="45"/>
      <c r="I67" s="45"/>
      <c r="J67" s="45"/>
      <c r="K67" s="46"/>
    </row>
    <row r="68" spans="1:11" ht="15" x14ac:dyDescent="0.25">
      <c r="A68" s="22"/>
      <c r="B68" s="15"/>
      <c r="C68" s="11"/>
      <c r="D68" s="6"/>
      <c r="E68" s="35"/>
      <c r="F68" s="45"/>
      <c r="G68" s="45"/>
      <c r="H68" s="45"/>
      <c r="I68" s="45"/>
      <c r="J68" s="45"/>
      <c r="K68" s="46"/>
    </row>
    <row r="69" spans="1:11" ht="15" x14ac:dyDescent="0.25">
      <c r="A69" s="22"/>
      <c r="B69" s="15"/>
      <c r="C69" s="11"/>
      <c r="D69" s="6"/>
      <c r="E69" s="35"/>
      <c r="F69" s="45"/>
      <c r="G69" s="45"/>
      <c r="H69" s="45"/>
      <c r="I69" s="45"/>
      <c r="J69" s="45"/>
      <c r="K69" s="46"/>
    </row>
    <row r="70" spans="1:11" ht="15" x14ac:dyDescent="0.25">
      <c r="A70" s="23"/>
      <c r="B70" s="17"/>
      <c r="C70" s="8"/>
      <c r="D70" s="18" t="s">
        <v>32</v>
      </c>
      <c r="E70" s="9"/>
      <c r="F70" s="47">
        <f>SUM(F63:F69)</f>
        <v>550</v>
      </c>
      <c r="G70" s="47">
        <f t="shared" ref="G70:J70" si="18">SUM(G63:G69)</f>
        <v>22.369999999999997</v>
      </c>
      <c r="H70" s="47">
        <f t="shared" si="18"/>
        <v>22.17</v>
      </c>
      <c r="I70" s="47">
        <f t="shared" si="18"/>
        <v>83.07</v>
      </c>
      <c r="J70" s="47">
        <f t="shared" si="18"/>
        <v>597.99</v>
      </c>
      <c r="K70" s="48"/>
    </row>
    <row r="71" spans="1:11" ht="15" x14ac:dyDescent="0.25">
      <c r="A71" s="24">
        <v>1</v>
      </c>
      <c r="B71" s="13">
        <f>B63</f>
        <v>4</v>
      </c>
      <c r="C71" s="10" t="s">
        <v>24</v>
      </c>
      <c r="D71" s="7" t="s">
        <v>25</v>
      </c>
      <c r="E71" s="35"/>
      <c r="F71" s="45"/>
      <c r="G71" s="45"/>
      <c r="H71" s="45"/>
      <c r="I71" s="45"/>
      <c r="J71" s="45"/>
      <c r="K71" s="46"/>
    </row>
    <row r="72" spans="1:11" ht="15" x14ac:dyDescent="0.25">
      <c r="A72" s="22"/>
      <c r="B72" s="15"/>
      <c r="C72" s="11"/>
      <c r="D72" s="7" t="s">
        <v>26</v>
      </c>
      <c r="E72" s="35" t="s">
        <v>60</v>
      </c>
      <c r="F72" s="45">
        <v>250</v>
      </c>
      <c r="G72" s="45">
        <v>9.5500000000000007</v>
      </c>
      <c r="H72" s="45">
        <v>9.66</v>
      </c>
      <c r="I72" s="45">
        <v>36.25</v>
      </c>
      <c r="J72" s="45">
        <v>239.02</v>
      </c>
      <c r="K72" s="45">
        <v>139</v>
      </c>
    </row>
    <row r="73" spans="1:11" ht="15" x14ac:dyDescent="0.25">
      <c r="A73" s="22"/>
      <c r="B73" s="15"/>
      <c r="C73" s="11"/>
      <c r="D73" s="7" t="s">
        <v>27</v>
      </c>
      <c r="E73" s="35" t="s">
        <v>70</v>
      </c>
      <c r="F73" s="45">
        <v>300</v>
      </c>
      <c r="G73" s="45">
        <v>18.73</v>
      </c>
      <c r="H73" s="45">
        <v>18.89</v>
      </c>
      <c r="I73" s="45">
        <v>61.83</v>
      </c>
      <c r="J73" s="45">
        <v>628.76</v>
      </c>
      <c r="K73" s="45">
        <v>443</v>
      </c>
    </row>
    <row r="74" spans="1:11" ht="15" x14ac:dyDescent="0.25">
      <c r="A74" s="22"/>
      <c r="B74" s="15"/>
      <c r="C74" s="11"/>
      <c r="D74" s="7" t="s">
        <v>28</v>
      </c>
      <c r="E74" s="35"/>
      <c r="F74" s="45"/>
      <c r="G74" s="45"/>
      <c r="H74" s="45"/>
      <c r="I74" s="45"/>
      <c r="J74" s="45"/>
      <c r="K74" s="45"/>
    </row>
    <row r="75" spans="1:11" ht="15" x14ac:dyDescent="0.25">
      <c r="A75" s="22"/>
      <c r="B75" s="15"/>
      <c r="C75" s="11"/>
      <c r="D75" s="7" t="s">
        <v>29</v>
      </c>
      <c r="E75" s="35" t="s">
        <v>45</v>
      </c>
      <c r="F75" s="45">
        <v>200</v>
      </c>
      <c r="G75" s="45">
        <v>0.02</v>
      </c>
      <c r="H75" s="45">
        <v>0.01</v>
      </c>
      <c r="I75" s="45">
        <v>14.98</v>
      </c>
      <c r="J75" s="45">
        <v>60</v>
      </c>
      <c r="K75" s="45">
        <v>430</v>
      </c>
    </row>
    <row r="76" spans="1:11" ht="15" x14ac:dyDescent="0.25">
      <c r="A76" s="22"/>
      <c r="B76" s="15"/>
      <c r="C76" s="11"/>
      <c r="D76" s="7" t="s">
        <v>30</v>
      </c>
      <c r="E76" s="35"/>
      <c r="F76" s="45"/>
      <c r="G76" s="45"/>
      <c r="H76" s="45"/>
      <c r="I76" s="45"/>
      <c r="J76" s="45"/>
      <c r="K76" s="45"/>
    </row>
    <row r="77" spans="1:11" ht="15" x14ac:dyDescent="0.25">
      <c r="A77" s="22"/>
      <c r="B77" s="15"/>
      <c r="C77" s="11"/>
      <c r="D77" s="7" t="s">
        <v>31</v>
      </c>
      <c r="E77" s="35" t="s">
        <v>46</v>
      </c>
      <c r="F77" s="45">
        <v>50</v>
      </c>
      <c r="G77" s="45">
        <v>2.7</v>
      </c>
      <c r="H77" s="45">
        <v>1.04</v>
      </c>
      <c r="I77" s="45">
        <v>18.5</v>
      </c>
      <c r="J77" s="45">
        <v>17.46</v>
      </c>
      <c r="K77" s="45" t="s">
        <v>38</v>
      </c>
    </row>
    <row r="78" spans="1:11" ht="15" x14ac:dyDescent="0.25">
      <c r="A78" s="22"/>
      <c r="B78" s="15"/>
      <c r="C78" s="11"/>
      <c r="D78" s="6"/>
      <c r="E78" s="35"/>
      <c r="F78" s="45"/>
      <c r="G78" s="45"/>
      <c r="H78" s="45"/>
      <c r="I78" s="45"/>
      <c r="J78" s="45"/>
      <c r="K78" s="46"/>
    </row>
    <row r="79" spans="1:11" ht="15" x14ac:dyDescent="0.25">
      <c r="A79" s="22"/>
      <c r="B79" s="15"/>
      <c r="C79" s="11"/>
      <c r="D79" s="6"/>
      <c r="E79" s="35"/>
      <c r="F79" s="45"/>
      <c r="G79" s="45"/>
      <c r="H79" s="45"/>
      <c r="I79" s="45"/>
      <c r="J79" s="45"/>
      <c r="K79" s="46"/>
    </row>
    <row r="80" spans="1:11" ht="15" x14ac:dyDescent="0.25">
      <c r="A80" s="23"/>
      <c r="B80" s="17"/>
      <c r="C80" s="8"/>
      <c r="D80" s="18" t="s">
        <v>32</v>
      </c>
      <c r="E80" s="9"/>
      <c r="F80" s="47">
        <f>SUM(F71:F79)</f>
        <v>800</v>
      </c>
      <c r="G80" s="47">
        <f>SUM(G71:G79)</f>
        <v>31</v>
      </c>
      <c r="H80" s="47">
        <f>SUM(H71:H79)</f>
        <v>29.6</v>
      </c>
      <c r="I80" s="47">
        <f>SUM(I71:I79)</f>
        <v>131.56</v>
      </c>
      <c r="J80" s="47">
        <f>SUM(J71:J79)</f>
        <v>945.24</v>
      </c>
      <c r="K80" s="48"/>
    </row>
    <row r="81" spans="1:11" ht="15.75" thickBot="1" x14ac:dyDescent="0.25">
      <c r="A81" s="27">
        <f>A63</f>
        <v>1</v>
      </c>
      <c r="B81" s="28">
        <f>B63</f>
        <v>4</v>
      </c>
      <c r="C81" s="67" t="s">
        <v>4</v>
      </c>
      <c r="D81" s="68"/>
      <c r="E81" s="29"/>
      <c r="F81" s="50">
        <f>F70+F80</f>
        <v>1350</v>
      </c>
      <c r="G81" s="50">
        <f>G70+G80</f>
        <v>53.37</v>
      </c>
      <c r="H81" s="50">
        <f>H70+H80</f>
        <v>51.77</v>
      </c>
      <c r="I81" s="50">
        <f>I70+I80</f>
        <v>214.63</v>
      </c>
      <c r="J81" s="50">
        <f>J70+J80</f>
        <v>1543.23</v>
      </c>
      <c r="K81" s="62" t="s">
        <v>94</v>
      </c>
    </row>
    <row r="82" spans="1:11" ht="15" x14ac:dyDescent="0.25">
      <c r="A82" s="19">
        <v>1</v>
      </c>
      <c r="B82" s="20">
        <v>5</v>
      </c>
      <c r="C82" s="21" t="s">
        <v>19</v>
      </c>
      <c r="D82" s="5" t="s">
        <v>20</v>
      </c>
      <c r="E82" s="35" t="s">
        <v>57</v>
      </c>
      <c r="F82" s="45">
        <v>250</v>
      </c>
      <c r="G82" s="45">
        <v>9.85</v>
      </c>
      <c r="H82" s="45">
        <v>10.28</v>
      </c>
      <c r="I82" s="45">
        <v>40.07</v>
      </c>
      <c r="J82" s="45">
        <v>278.75</v>
      </c>
      <c r="K82" s="45">
        <v>3.01</v>
      </c>
    </row>
    <row r="83" spans="1:11" ht="15" x14ac:dyDescent="0.25">
      <c r="A83" s="22"/>
      <c r="B83" s="15"/>
      <c r="C83" s="11"/>
      <c r="D83" s="6"/>
      <c r="E83" s="35"/>
      <c r="F83" s="45"/>
      <c r="G83" s="45"/>
      <c r="H83" s="45"/>
      <c r="I83" s="45"/>
      <c r="J83" s="45"/>
      <c r="K83" s="45"/>
    </row>
    <row r="84" spans="1:11" ht="15" x14ac:dyDescent="0.25">
      <c r="A84" s="22"/>
      <c r="B84" s="15"/>
      <c r="C84" s="11"/>
      <c r="D84" s="7" t="s">
        <v>21</v>
      </c>
      <c r="E84" s="35" t="s">
        <v>71</v>
      </c>
      <c r="F84" s="45">
        <v>200</v>
      </c>
      <c r="G84" s="45">
        <v>6.7</v>
      </c>
      <c r="H84" s="45">
        <v>1.6</v>
      </c>
      <c r="I84" s="45">
        <v>38.700000000000003</v>
      </c>
      <c r="J84" s="45">
        <v>152</v>
      </c>
      <c r="K84" s="45">
        <v>686</v>
      </c>
    </row>
    <row r="85" spans="1:11" ht="15" x14ac:dyDescent="0.25">
      <c r="A85" s="22"/>
      <c r="B85" s="15"/>
      <c r="C85" s="11"/>
      <c r="D85" s="7" t="s">
        <v>22</v>
      </c>
      <c r="E85" s="35" t="s">
        <v>72</v>
      </c>
      <c r="F85" s="45">
        <v>100</v>
      </c>
      <c r="G85" s="45">
        <v>2.21</v>
      </c>
      <c r="H85" s="45">
        <v>7.1</v>
      </c>
      <c r="I85" s="45">
        <v>6.33</v>
      </c>
      <c r="J85" s="45">
        <v>125.4</v>
      </c>
      <c r="K85" s="45">
        <v>3.01</v>
      </c>
    </row>
    <row r="86" spans="1:11" ht="15" x14ac:dyDescent="0.25">
      <c r="A86" s="22"/>
      <c r="B86" s="15"/>
      <c r="C86" s="11"/>
      <c r="D86" s="7" t="s">
        <v>23</v>
      </c>
      <c r="E86" s="35"/>
      <c r="F86" s="45"/>
      <c r="G86" s="45"/>
      <c r="H86" s="45"/>
      <c r="I86" s="45"/>
      <c r="J86" s="45"/>
      <c r="K86" s="45"/>
    </row>
    <row r="87" spans="1:11" ht="15" x14ac:dyDescent="0.25">
      <c r="A87" s="22"/>
      <c r="B87" s="15"/>
      <c r="C87" s="11"/>
      <c r="D87" s="6"/>
      <c r="E87" s="35"/>
      <c r="F87" s="45"/>
      <c r="G87" s="45"/>
      <c r="H87" s="45"/>
      <c r="I87" s="45"/>
      <c r="J87" s="45"/>
      <c r="K87" s="46"/>
    </row>
    <row r="88" spans="1:11" ht="15" x14ac:dyDescent="0.25">
      <c r="A88" s="22"/>
      <c r="B88" s="15"/>
      <c r="C88" s="11"/>
      <c r="D88" s="6"/>
      <c r="E88" s="35"/>
      <c r="F88" s="45"/>
      <c r="G88" s="45"/>
      <c r="H88" s="45"/>
      <c r="I88" s="45"/>
      <c r="J88" s="45"/>
      <c r="K88" s="46"/>
    </row>
    <row r="89" spans="1:11" ht="15" x14ac:dyDescent="0.25">
      <c r="A89" s="23"/>
      <c r="B89" s="17"/>
      <c r="C89" s="8"/>
      <c r="D89" s="18" t="s">
        <v>32</v>
      </c>
      <c r="E89" s="9"/>
      <c r="F89" s="47">
        <f>SUM(F82:F88)</f>
        <v>550</v>
      </c>
      <c r="G89" s="47">
        <f t="shared" ref="G89:J89" si="19">SUM(G82:G88)</f>
        <v>18.760000000000002</v>
      </c>
      <c r="H89" s="47">
        <f t="shared" si="19"/>
        <v>18.979999999999997</v>
      </c>
      <c r="I89" s="47">
        <f t="shared" si="19"/>
        <v>85.100000000000009</v>
      </c>
      <c r="J89" s="47">
        <f t="shared" si="19"/>
        <v>556.15</v>
      </c>
      <c r="K89" s="48"/>
    </row>
    <row r="90" spans="1:11" ht="15" x14ac:dyDescent="0.25">
      <c r="A90" s="24">
        <v>1</v>
      </c>
      <c r="B90" s="13">
        <f>B82</f>
        <v>5</v>
      </c>
      <c r="C90" s="10" t="s">
        <v>24</v>
      </c>
      <c r="D90" s="7" t="s">
        <v>25</v>
      </c>
      <c r="E90" s="35"/>
      <c r="F90" s="45"/>
      <c r="G90" s="45"/>
      <c r="H90" s="45"/>
      <c r="I90" s="45"/>
      <c r="J90" s="45"/>
      <c r="K90" s="46"/>
    </row>
    <row r="91" spans="1:11" ht="15" x14ac:dyDescent="0.25">
      <c r="A91" s="22"/>
      <c r="B91" s="15"/>
      <c r="C91" s="11"/>
      <c r="D91" s="7" t="s">
        <v>26</v>
      </c>
      <c r="E91" s="35" t="s">
        <v>73</v>
      </c>
      <c r="F91" s="45">
        <v>250</v>
      </c>
      <c r="G91" s="45">
        <v>5.75</v>
      </c>
      <c r="H91" s="45">
        <v>5.87</v>
      </c>
      <c r="I91" s="45">
        <v>16.8</v>
      </c>
      <c r="J91" s="45">
        <v>181.68</v>
      </c>
      <c r="K91" s="45">
        <v>0.01</v>
      </c>
    </row>
    <row r="92" spans="1:11" ht="15" x14ac:dyDescent="0.25">
      <c r="A92" s="22"/>
      <c r="B92" s="15"/>
      <c r="C92" s="11"/>
      <c r="D92" s="7" t="s">
        <v>27</v>
      </c>
      <c r="E92" s="35" t="s">
        <v>74</v>
      </c>
      <c r="F92" s="45">
        <v>100</v>
      </c>
      <c r="G92" s="45">
        <v>13.64</v>
      </c>
      <c r="H92" s="45">
        <v>11.2</v>
      </c>
      <c r="I92" s="45">
        <v>11.78</v>
      </c>
      <c r="J92" s="45">
        <v>306.12</v>
      </c>
      <c r="K92" s="45">
        <v>235</v>
      </c>
    </row>
    <row r="93" spans="1:11" ht="15" x14ac:dyDescent="0.25">
      <c r="A93" s="22"/>
      <c r="B93" s="15"/>
      <c r="C93" s="11"/>
      <c r="D93" s="7" t="s">
        <v>28</v>
      </c>
      <c r="E93" s="35" t="s">
        <v>52</v>
      </c>
      <c r="F93" s="45">
        <v>200</v>
      </c>
      <c r="G93" s="45">
        <v>5.5</v>
      </c>
      <c r="H93" s="45">
        <v>13.26</v>
      </c>
      <c r="I93" s="45">
        <v>39.68</v>
      </c>
      <c r="J93" s="45">
        <v>234.32</v>
      </c>
      <c r="K93" s="45">
        <v>520</v>
      </c>
    </row>
    <row r="94" spans="1:11" ht="15" x14ac:dyDescent="0.25">
      <c r="A94" s="22"/>
      <c r="B94" s="15"/>
      <c r="C94" s="11"/>
      <c r="D94" s="7" t="s">
        <v>29</v>
      </c>
      <c r="E94" s="35" t="s">
        <v>75</v>
      </c>
      <c r="F94" s="45">
        <v>200</v>
      </c>
      <c r="G94" s="45">
        <v>1.7</v>
      </c>
      <c r="H94" s="45">
        <v>0.01</v>
      </c>
      <c r="I94" s="45">
        <v>29.2</v>
      </c>
      <c r="J94" s="45">
        <v>92</v>
      </c>
      <c r="K94" s="45">
        <v>639</v>
      </c>
    </row>
    <row r="95" spans="1:11" ht="15" x14ac:dyDescent="0.25">
      <c r="A95" s="22"/>
      <c r="B95" s="15"/>
      <c r="C95" s="11"/>
      <c r="D95" s="7" t="s">
        <v>30</v>
      </c>
      <c r="E95" s="35"/>
      <c r="F95" s="45"/>
      <c r="G95" s="45"/>
      <c r="H95" s="45"/>
      <c r="I95" s="45"/>
      <c r="J95" s="45"/>
      <c r="K95" s="45"/>
    </row>
    <row r="96" spans="1:11" ht="15" x14ac:dyDescent="0.25">
      <c r="A96" s="22"/>
      <c r="B96" s="15"/>
      <c r="C96" s="11"/>
      <c r="D96" s="7" t="s">
        <v>31</v>
      </c>
      <c r="E96" s="35" t="s">
        <v>46</v>
      </c>
      <c r="F96" s="45">
        <v>50</v>
      </c>
      <c r="G96" s="45">
        <v>2.7</v>
      </c>
      <c r="H96" s="45">
        <v>1.04</v>
      </c>
      <c r="I96" s="45">
        <v>18.5</v>
      </c>
      <c r="J96" s="45">
        <v>17.46</v>
      </c>
      <c r="K96" s="45" t="s">
        <v>38</v>
      </c>
    </row>
    <row r="97" spans="1:11" ht="15" x14ac:dyDescent="0.25">
      <c r="A97" s="22"/>
      <c r="B97" s="15"/>
      <c r="C97" s="11"/>
      <c r="D97" s="6"/>
      <c r="E97" s="35"/>
      <c r="F97" s="45"/>
      <c r="G97" s="45"/>
      <c r="H97" s="45"/>
      <c r="I97" s="45"/>
      <c r="J97" s="45"/>
      <c r="K97" s="46"/>
    </row>
    <row r="98" spans="1:11" ht="15" x14ac:dyDescent="0.25">
      <c r="A98" s="22"/>
      <c r="B98" s="15"/>
      <c r="C98" s="11"/>
      <c r="D98" s="6"/>
      <c r="E98" s="35"/>
      <c r="F98" s="45"/>
      <c r="G98" s="45"/>
      <c r="H98" s="45"/>
      <c r="I98" s="45"/>
      <c r="J98" s="45"/>
      <c r="K98" s="46"/>
    </row>
    <row r="99" spans="1:11" ht="15" x14ac:dyDescent="0.25">
      <c r="A99" s="23"/>
      <c r="B99" s="17"/>
      <c r="C99" s="8"/>
      <c r="D99" s="18" t="s">
        <v>32</v>
      </c>
      <c r="E99" s="9"/>
      <c r="F99" s="47">
        <f>SUM(F90:F98)</f>
        <v>800</v>
      </c>
      <c r="G99" s="47">
        <f t="shared" ref="G99:J99" si="20">SUM(G90:G98)</f>
        <v>29.29</v>
      </c>
      <c r="H99" s="47">
        <f t="shared" si="20"/>
        <v>31.38</v>
      </c>
      <c r="I99" s="47">
        <f t="shared" si="20"/>
        <v>115.96</v>
      </c>
      <c r="J99" s="47">
        <f t="shared" si="20"/>
        <v>831.58</v>
      </c>
      <c r="K99" s="48"/>
    </row>
    <row r="100" spans="1:11" ht="15.75" thickBot="1" x14ac:dyDescent="0.25">
      <c r="A100" s="27">
        <v>1</v>
      </c>
      <c r="B100" s="28">
        <f>B82</f>
        <v>5</v>
      </c>
      <c r="C100" s="67" t="s">
        <v>4</v>
      </c>
      <c r="D100" s="68"/>
      <c r="E100" s="29"/>
      <c r="F100" s="50">
        <f>F89+F99</f>
        <v>1350</v>
      </c>
      <c r="G100" s="50">
        <f t="shared" ref="G100" si="21">G89+G99</f>
        <v>48.05</v>
      </c>
      <c r="H100" s="50">
        <f t="shared" ref="H100" si="22">H89+H99</f>
        <v>50.36</v>
      </c>
      <c r="I100" s="50">
        <f t="shared" ref="I100" si="23">I89+I99</f>
        <v>201.06</v>
      </c>
      <c r="J100" s="50">
        <f t="shared" ref="J100" si="24">J89+J99</f>
        <v>1387.73</v>
      </c>
      <c r="K100" s="62" t="s">
        <v>94</v>
      </c>
    </row>
    <row r="101" spans="1:11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5" t="s">
        <v>37</v>
      </c>
      <c r="F101" s="45">
        <v>250</v>
      </c>
      <c r="G101" s="45">
        <v>11.84</v>
      </c>
      <c r="H101" s="45">
        <v>9.3800000000000008</v>
      </c>
      <c r="I101" s="45">
        <v>54.24</v>
      </c>
      <c r="J101" s="45">
        <v>343.01</v>
      </c>
      <c r="K101" s="45">
        <v>3.01</v>
      </c>
    </row>
    <row r="102" spans="1:11" ht="15" x14ac:dyDescent="0.25">
      <c r="A102" s="22"/>
      <c r="B102" s="15"/>
      <c r="C102" s="11"/>
      <c r="D102" s="6"/>
      <c r="E102" s="35"/>
      <c r="F102" s="45"/>
      <c r="G102" s="45"/>
      <c r="H102" s="45"/>
      <c r="I102" s="45"/>
      <c r="J102" s="45"/>
      <c r="K102" s="45"/>
    </row>
    <row r="103" spans="1:11" ht="15" x14ac:dyDescent="0.25">
      <c r="A103" s="22"/>
      <c r="B103" s="15"/>
      <c r="C103" s="11"/>
      <c r="D103" s="7" t="s">
        <v>21</v>
      </c>
      <c r="E103" s="35" t="s">
        <v>76</v>
      </c>
      <c r="F103" s="45">
        <v>200</v>
      </c>
      <c r="G103" s="45">
        <v>0.05</v>
      </c>
      <c r="H103" s="45">
        <v>0.01</v>
      </c>
      <c r="I103" s="45">
        <v>15.08</v>
      </c>
      <c r="J103" s="45">
        <v>61.19</v>
      </c>
      <c r="K103" s="45">
        <v>686</v>
      </c>
    </row>
    <row r="104" spans="1:11" ht="15" x14ac:dyDescent="0.25">
      <c r="A104" s="22"/>
      <c r="B104" s="15"/>
      <c r="C104" s="11"/>
      <c r="D104" s="7" t="s">
        <v>22</v>
      </c>
      <c r="E104" s="35" t="s">
        <v>58</v>
      </c>
      <c r="F104" s="45">
        <v>100</v>
      </c>
      <c r="G104" s="45">
        <v>6.86</v>
      </c>
      <c r="H104" s="45">
        <v>11.2</v>
      </c>
      <c r="I104" s="45">
        <v>9.33</v>
      </c>
      <c r="J104" s="45">
        <v>153.53</v>
      </c>
      <c r="K104" s="45">
        <v>3.01</v>
      </c>
    </row>
    <row r="105" spans="1:11" ht="15" x14ac:dyDescent="0.25">
      <c r="A105" s="22"/>
      <c r="B105" s="15"/>
      <c r="C105" s="11"/>
      <c r="D105" s="7" t="s">
        <v>23</v>
      </c>
      <c r="E105" s="35"/>
      <c r="F105" s="45"/>
      <c r="G105" s="45"/>
      <c r="H105" s="45"/>
      <c r="I105" s="45"/>
      <c r="J105" s="45"/>
      <c r="K105" s="46"/>
    </row>
    <row r="106" spans="1:11" ht="15" x14ac:dyDescent="0.25">
      <c r="A106" s="22"/>
      <c r="B106" s="15"/>
      <c r="C106" s="11"/>
      <c r="D106" s="6"/>
      <c r="E106" s="35"/>
      <c r="F106" s="45"/>
      <c r="G106" s="45"/>
      <c r="H106" s="45"/>
      <c r="I106" s="45"/>
      <c r="J106" s="45"/>
      <c r="K106" s="45"/>
    </row>
    <row r="107" spans="1:11" ht="15" x14ac:dyDescent="0.25">
      <c r="A107" s="22"/>
      <c r="B107" s="15"/>
      <c r="C107" s="11"/>
      <c r="D107" s="6"/>
      <c r="E107" s="35"/>
      <c r="F107" s="45"/>
      <c r="G107" s="45"/>
      <c r="H107" s="45"/>
      <c r="I107" s="45"/>
      <c r="J107" s="45"/>
      <c r="K107" s="46"/>
    </row>
    <row r="108" spans="1:11" ht="15" x14ac:dyDescent="0.25">
      <c r="A108" s="23"/>
      <c r="B108" s="17"/>
      <c r="C108" s="8"/>
      <c r="D108" s="18" t="s">
        <v>32</v>
      </c>
      <c r="E108" s="9"/>
      <c r="F108" s="47">
        <f>SUM(F101:F107)</f>
        <v>550</v>
      </c>
      <c r="G108" s="47">
        <f t="shared" ref="G108:J108" si="25">SUM(G101:G107)</f>
        <v>18.75</v>
      </c>
      <c r="H108" s="47">
        <f t="shared" si="25"/>
        <v>20.59</v>
      </c>
      <c r="I108" s="47">
        <f t="shared" si="25"/>
        <v>78.650000000000006</v>
      </c>
      <c r="J108" s="47">
        <f t="shared" si="25"/>
        <v>557.73</v>
      </c>
      <c r="K108" s="48"/>
    </row>
    <row r="109" spans="1:11" ht="15" x14ac:dyDescent="0.25">
      <c r="A109" s="24">
        <v>2</v>
      </c>
      <c r="B109" s="13">
        <f>B101</f>
        <v>1</v>
      </c>
      <c r="C109" s="10" t="s">
        <v>24</v>
      </c>
      <c r="D109" s="7" t="s">
        <v>25</v>
      </c>
      <c r="E109" s="35"/>
      <c r="F109" s="45"/>
      <c r="G109" s="45"/>
      <c r="H109" s="45"/>
      <c r="I109" s="45"/>
      <c r="J109" s="45"/>
      <c r="K109" s="46"/>
    </row>
    <row r="110" spans="1:11" ht="15" x14ac:dyDescent="0.25">
      <c r="A110" s="22"/>
      <c r="B110" s="15"/>
      <c r="C110" s="11"/>
      <c r="D110" s="7" t="s">
        <v>26</v>
      </c>
      <c r="E110" s="35" t="s">
        <v>77</v>
      </c>
      <c r="F110" s="45">
        <v>250</v>
      </c>
      <c r="G110" s="45">
        <v>5.88</v>
      </c>
      <c r="H110" s="45">
        <v>11.2</v>
      </c>
      <c r="I110" s="45">
        <v>11.53</v>
      </c>
      <c r="J110" s="45">
        <v>124.56</v>
      </c>
      <c r="K110" s="45">
        <v>136</v>
      </c>
    </row>
    <row r="111" spans="1:11" ht="15" x14ac:dyDescent="0.25">
      <c r="A111" s="22"/>
      <c r="B111" s="15"/>
      <c r="C111" s="11"/>
      <c r="D111" s="7" t="s">
        <v>27</v>
      </c>
      <c r="E111" s="35" t="s">
        <v>78</v>
      </c>
      <c r="F111" s="45">
        <v>300</v>
      </c>
      <c r="G111" s="45">
        <v>20.059999999999999</v>
      </c>
      <c r="H111" s="45">
        <v>20.010000000000002</v>
      </c>
      <c r="I111" s="45">
        <v>66.290000000000006</v>
      </c>
      <c r="J111" s="45">
        <v>638.45000000000005</v>
      </c>
      <c r="K111" s="45">
        <v>443</v>
      </c>
    </row>
    <row r="112" spans="1:11" ht="15" x14ac:dyDescent="0.25">
      <c r="A112" s="22"/>
      <c r="B112" s="15"/>
      <c r="C112" s="11"/>
      <c r="D112" s="7" t="s">
        <v>28</v>
      </c>
      <c r="E112" s="35"/>
      <c r="F112" s="45"/>
      <c r="G112" s="45"/>
      <c r="H112" s="45"/>
      <c r="I112" s="45"/>
      <c r="J112" s="45"/>
      <c r="K112" s="45"/>
    </row>
    <row r="113" spans="1:11" ht="15" x14ac:dyDescent="0.25">
      <c r="A113" s="22"/>
      <c r="B113" s="15"/>
      <c r="C113" s="11"/>
      <c r="D113" s="7" t="s">
        <v>29</v>
      </c>
      <c r="E113" s="35" t="s">
        <v>79</v>
      </c>
      <c r="F113" s="45">
        <v>200</v>
      </c>
      <c r="G113" s="45">
        <v>2.33</v>
      </c>
      <c r="H113" s="45">
        <v>0.22</v>
      </c>
      <c r="I113" s="45">
        <v>35.18</v>
      </c>
      <c r="J113" s="45">
        <v>87.06</v>
      </c>
      <c r="K113" s="45">
        <v>430</v>
      </c>
    </row>
    <row r="114" spans="1:11" ht="15" x14ac:dyDescent="0.25">
      <c r="A114" s="22"/>
      <c r="B114" s="15"/>
      <c r="C114" s="11"/>
      <c r="D114" s="7" t="s">
        <v>30</v>
      </c>
      <c r="E114" s="35"/>
      <c r="F114" s="45"/>
      <c r="G114" s="45"/>
      <c r="H114" s="45"/>
      <c r="I114" s="45"/>
      <c r="J114" s="45"/>
      <c r="K114" s="45"/>
    </row>
    <row r="115" spans="1:11" ht="15" x14ac:dyDescent="0.25">
      <c r="A115" s="22"/>
      <c r="B115" s="15"/>
      <c r="C115" s="11"/>
      <c r="D115" s="7" t="s">
        <v>31</v>
      </c>
      <c r="E115" s="35" t="s">
        <v>47</v>
      </c>
      <c r="F115" s="45">
        <v>50</v>
      </c>
      <c r="G115" s="45">
        <v>2.77</v>
      </c>
      <c r="H115" s="45">
        <v>0.55000000000000004</v>
      </c>
      <c r="I115" s="45">
        <v>20.25</v>
      </c>
      <c r="J115" s="45">
        <v>98.8</v>
      </c>
      <c r="K115" s="45" t="s">
        <v>38</v>
      </c>
    </row>
    <row r="116" spans="1:11" ht="15" x14ac:dyDescent="0.25">
      <c r="A116" s="22"/>
      <c r="B116" s="15"/>
      <c r="C116" s="11"/>
      <c r="D116" s="6"/>
      <c r="E116" s="35"/>
      <c r="F116" s="45"/>
      <c r="G116" s="45"/>
      <c r="H116" s="45"/>
      <c r="I116" s="45"/>
      <c r="J116" s="45"/>
      <c r="K116" s="46"/>
    </row>
    <row r="117" spans="1:11" ht="15" x14ac:dyDescent="0.25">
      <c r="A117" s="22"/>
      <c r="B117" s="15"/>
      <c r="C117" s="11"/>
      <c r="D117" s="6"/>
      <c r="E117" s="35"/>
      <c r="F117" s="45"/>
      <c r="G117" s="45"/>
      <c r="H117" s="45"/>
      <c r="I117" s="45"/>
      <c r="J117" s="45"/>
      <c r="K117" s="46"/>
    </row>
    <row r="118" spans="1:11" ht="15" x14ac:dyDescent="0.25">
      <c r="A118" s="23"/>
      <c r="B118" s="17"/>
      <c r="C118" s="8"/>
      <c r="D118" s="18" t="s">
        <v>32</v>
      </c>
      <c r="E118" s="9"/>
      <c r="F118" s="47">
        <f>SUM(F109:F117)</f>
        <v>800</v>
      </c>
      <c r="G118" s="47">
        <f t="shared" ref="G118:J118" si="26">SUM(G109:G117)</f>
        <v>31.039999999999996</v>
      </c>
      <c r="H118" s="47">
        <f t="shared" si="26"/>
        <v>31.98</v>
      </c>
      <c r="I118" s="47">
        <f t="shared" si="26"/>
        <v>133.25</v>
      </c>
      <c r="J118" s="47">
        <f t="shared" si="26"/>
        <v>948.86999999999989</v>
      </c>
      <c r="K118" s="48"/>
    </row>
    <row r="119" spans="1:11" ht="15.75" thickBot="1" x14ac:dyDescent="0.25">
      <c r="A119" s="27">
        <f>A101</f>
        <v>2</v>
      </c>
      <c r="B119" s="28">
        <f>B101</f>
        <v>1</v>
      </c>
      <c r="C119" s="67" t="s">
        <v>4</v>
      </c>
      <c r="D119" s="68"/>
      <c r="E119" s="29"/>
      <c r="F119" s="50">
        <f>F108+F118</f>
        <v>1350</v>
      </c>
      <c r="G119" s="50">
        <f t="shared" ref="G119:J119" si="27">G108+G118</f>
        <v>49.789999999999992</v>
      </c>
      <c r="H119" s="50">
        <f t="shared" si="27"/>
        <v>52.57</v>
      </c>
      <c r="I119" s="50">
        <f t="shared" si="27"/>
        <v>211.9</v>
      </c>
      <c r="J119" s="50">
        <f t="shared" si="27"/>
        <v>1506.6</v>
      </c>
      <c r="K119" s="62" t="s">
        <v>94</v>
      </c>
    </row>
    <row r="120" spans="1:11" ht="15" x14ac:dyDescent="0.25">
      <c r="A120" s="14">
        <v>2</v>
      </c>
      <c r="B120" s="15">
        <v>2</v>
      </c>
      <c r="C120" s="21" t="s">
        <v>19</v>
      </c>
      <c r="D120" s="5" t="s">
        <v>20</v>
      </c>
      <c r="E120" s="35" t="s">
        <v>48</v>
      </c>
      <c r="F120" s="45">
        <v>250</v>
      </c>
      <c r="G120" s="45">
        <v>10.81</v>
      </c>
      <c r="H120" s="45">
        <v>9.86</v>
      </c>
      <c r="I120" s="45">
        <v>19.010000000000002</v>
      </c>
      <c r="J120" s="45">
        <v>281.51</v>
      </c>
      <c r="K120" s="45">
        <v>340.01</v>
      </c>
    </row>
    <row r="121" spans="1:11" ht="15" x14ac:dyDescent="0.25">
      <c r="A121" s="14"/>
      <c r="B121" s="15"/>
      <c r="C121" s="11"/>
      <c r="D121" s="6"/>
      <c r="E121" s="35"/>
      <c r="F121" s="45"/>
      <c r="G121" s="45"/>
      <c r="H121" s="45"/>
      <c r="I121" s="45"/>
      <c r="J121" s="45"/>
      <c r="K121" s="45"/>
    </row>
    <row r="122" spans="1:11" ht="15" x14ac:dyDescent="0.25">
      <c r="A122" s="14"/>
      <c r="B122" s="15"/>
      <c r="C122" s="11"/>
      <c r="D122" s="7" t="s">
        <v>21</v>
      </c>
      <c r="E122" s="35" t="s">
        <v>39</v>
      </c>
      <c r="F122" s="45">
        <v>200</v>
      </c>
      <c r="G122" s="45">
        <v>0.05</v>
      </c>
      <c r="H122" s="45">
        <v>0.01</v>
      </c>
      <c r="I122" s="45">
        <v>15.08</v>
      </c>
      <c r="J122" s="45">
        <v>61.19</v>
      </c>
      <c r="K122" s="45">
        <v>686</v>
      </c>
    </row>
    <row r="123" spans="1:11" ht="15" x14ac:dyDescent="0.25">
      <c r="A123" s="14"/>
      <c r="B123" s="15"/>
      <c r="C123" s="11"/>
      <c r="D123" s="7" t="s">
        <v>22</v>
      </c>
      <c r="E123" s="35" t="s">
        <v>58</v>
      </c>
      <c r="F123" s="45">
        <v>50</v>
      </c>
      <c r="G123" s="45">
        <v>6.66</v>
      </c>
      <c r="H123" s="45">
        <v>9.1999999999999993</v>
      </c>
      <c r="I123" s="45">
        <v>23.66</v>
      </c>
      <c r="J123" s="45">
        <v>153.53</v>
      </c>
      <c r="K123" s="45">
        <v>3.01</v>
      </c>
    </row>
    <row r="124" spans="1:11" ht="15" x14ac:dyDescent="0.25">
      <c r="A124" s="14"/>
      <c r="B124" s="15"/>
      <c r="C124" s="11"/>
      <c r="D124" s="6"/>
      <c r="E124" s="35" t="s">
        <v>64</v>
      </c>
      <c r="F124" s="45">
        <v>50</v>
      </c>
      <c r="G124" s="45">
        <v>1.113</v>
      </c>
      <c r="H124" s="45">
        <v>0.39</v>
      </c>
      <c r="I124" s="45">
        <v>19.57</v>
      </c>
      <c r="J124" s="45">
        <v>54.67</v>
      </c>
      <c r="K124" s="45">
        <v>3.02</v>
      </c>
    </row>
    <row r="125" spans="1:11" ht="15" x14ac:dyDescent="0.25">
      <c r="A125" s="14"/>
      <c r="B125" s="15"/>
      <c r="C125" s="11"/>
      <c r="D125" s="7" t="s">
        <v>23</v>
      </c>
      <c r="E125" s="35"/>
      <c r="F125" s="45"/>
      <c r="G125" s="45"/>
      <c r="H125" s="45"/>
      <c r="I125" s="45"/>
      <c r="J125" s="45"/>
      <c r="K125" s="46"/>
    </row>
    <row r="126" spans="1:11" ht="15" x14ac:dyDescent="0.25">
      <c r="A126" s="14"/>
      <c r="B126" s="15"/>
      <c r="C126" s="11"/>
      <c r="D126" s="6"/>
      <c r="E126" s="35"/>
      <c r="F126" s="45"/>
      <c r="G126" s="45"/>
      <c r="H126" s="45"/>
      <c r="I126" s="45"/>
      <c r="J126" s="45"/>
      <c r="K126" s="46"/>
    </row>
    <row r="127" spans="1:11" ht="15" x14ac:dyDescent="0.25">
      <c r="A127" s="16"/>
      <c r="B127" s="17"/>
      <c r="C127" s="8"/>
      <c r="D127" s="18" t="s">
        <v>32</v>
      </c>
      <c r="E127" s="9"/>
      <c r="F127" s="47">
        <f>SUM(F120:F126)</f>
        <v>550</v>
      </c>
      <c r="G127" s="60">
        <f t="shared" ref="G127" si="28">SUM(G120:G126)</f>
        <v>18.633000000000003</v>
      </c>
      <c r="H127" s="47">
        <f t="shared" ref="H127" si="29">SUM(H120:H126)</f>
        <v>19.46</v>
      </c>
      <c r="I127" s="47">
        <f t="shared" ref="I127" si="30">SUM(I120:I126)</f>
        <v>77.319999999999993</v>
      </c>
      <c r="J127" s="47">
        <f t="shared" ref="J127" si="31">SUM(J120:J126)</f>
        <v>550.9</v>
      </c>
      <c r="K127" s="48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5"/>
      <c r="F128" s="45"/>
      <c r="G128" s="45"/>
      <c r="H128" s="45"/>
      <c r="I128" s="45"/>
      <c r="J128" s="45"/>
      <c r="K128" s="46"/>
    </row>
    <row r="129" spans="1:11" ht="15" x14ac:dyDescent="0.25">
      <c r="A129" s="14"/>
      <c r="B129" s="15"/>
      <c r="C129" s="11"/>
      <c r="D129" s="7" t="s">
        <v>26</v>
      </c>
      <c r="E129" s="35" t="s">
        <v>80</v>
      </c>
      <c r="F129" s="45">
        <v>250</v>
      </c>
      <c r="G129" s="45">
        <v>5.12</v>
      </c>
      <c r="H129" s="45">
        <v>6.9</v>
      </c>
      <c r="I129" s="45">
        <v>16.55</v>
      </c>
      <c r="J129" s="45">
        <v>63.66</v>
      </c>
      <c r="K129" s="45">
        <v>1.01</v>
      </c>
    </row>
    <row r="130" spans="1:11" ht="15" x14ac:dyDescent="0.25">
      <c r="A130" s="14"/>
      <c r="B130" s="15"/>
      <c r="C130" s="11"/>
      <c r="D130" s="7" t="s">
        <v>27</v>
      </c>
      <c r="E130" s="35" t="s">
        <v>81</v>
      </c>
      <c r="F130" s="45">
        <v>300</v>
      </c>
      <c r="G130" s="45">
        <v>22.2</v>
      </c>
      <c r="H130" s="45">
        <v>23.1</v>
      </c>
      <c r="I130" s="45">
        <v>54.37</v>
      </c>
      <c r="J130" s="45">
        <v>649.16</v>
      </c>
      <c r="K130" s="45">
        <v>263</v>
      </c>
    </row>
    <row r="131" spans="1:11" ht="15" x14ac:dyDescent="0.25">
      <c r="A131" s="14"/>
      <c r="B131" s="15"/>
      <c r="C131" s="11"/>
      <c r="D131" s="7" t="s">
        <v>28</v>
      </c>
      <c r="E131" s="35"/>
      <c r="F131" s="45"/>
      <c r="G131" s="45"/>
      <c r="H131" s="45"/>
      <c r="I131" s="45"/>
      <c r="J131" s="45"/>
      <c r="K131" s="45"/>
    </row>
    <row r="132" spans="1:11" ht="15" x14ac:dyDescent="0.25">
      <c r="A132" s="14"/>
      <c r="B132" s="15"/>
      <c r="C132" s="11"/>
      <c r="D132" s="7" t="s">
        <v>29</v>
      </c>
      <c r="E132" s="35" t="s">
        <v>82</v>
      </c>
      <c r="F132" s="45">
        <v>200</v>
      </c>
      <c r="G132" s="45">
        <v>1.06</v>
      </c>
      <c r="H132" s="45">
        <v>1.07</v>
      </c>
      <c r="I132" s="45">
        <v>38.9</v>
      </c>
      <c r="J132" s="45">
        <v>101.2</v>
      </c>
      <c r="K132" s="45">
        <v>430</v>
      </c>
    </row>
    <row r="133" spans="1:11" ht="15" x14ac:dyDescent="0.25">
      <c r="A133" s="14"/>
      <c r="B133" s="15"/>
      <c r="C133" s="11"/>
      <c r="D133" s="7" t="s">
        <v>30</v>
      </c>
      <c r="E133" s="35"/>
      <c r="F133" s="45"/>
      <c r="G133" s="45"/>
      <c r="H133" s="45"/>
      <c r="I133" s="45"/>
      <c r="J133" s="45"/>
      <c r="K133" s="45"/>
    </row>
    <row r="134" spans="1:11" ht="15" x14ac:dyDescent="0.25">
      <c r="A134" s="14"/>
      <c r="B134" s="15"/>
      <c r="C134" s="11"/>
      <c r="D134" s="7" t="s">
        <v>31</v>
      </c>
      <c r="E134" s="35" t="s">
        <v>47</v>
      </c>
      <c r="F134" s="45">
        <v>50</v>
      </c>
      <c r="G134" s="45">
        <v>2.77</v>
      </c>
      <c r="H134" s="45">
        <v>0.55000000000000004</v>
      </c>
      <c r="I134" s="45">
        <v>20.25</v>
      </c>
      <c r="J134" s="45">
        <v>98.8</v>
      </c>
      <c r="K134" s="45" t="s">
        <v>38</v>
      </c>
    </row>
    <row r="135" spans="1:11" ht="15" x14ac:dyDescent="0.25">
      <c r="A135" s="14"/>
      <c r="B135" s="15"/>
      <c r="C135" s="11"/>
      <c r="D135" s="6"/>
      <c r="E135" s="35"/>
      <c r="F135" s="45"/>
      <c r="G135" s="45"/>
      <c r="H135" s="45"/>
      <c r="I135" s="45"/>
      <c r="J135" s="45"/>
      <c r="K135" s="45"/>
    </row>
    <row r="136" spans="1:11" ht="15" x14ac:dyDescent="0.25">
      <c r="A136" s="14"/>
      <c r="B136" s="15"/>
      <c r="C136" s="11"/>
      <c r="D136" s="6"/>
      <c r="E136" s="35"/>
      <c r="F136" s="45"/>
      <c r="G136" s="45"/>
      <c r="H136" s="45"/>
      <c r="I136" s="45"/>
      <c r="J136" s="45"/>
      <c r="K136" s="46"/>
    </row>
    <row r="137" spans="1:11" ht="15" x14ac:dyDescent="0.25">
      <c r="A137" s="16"/>
      <c r="B137" s="17"/>
      <c r="C137" s="8"/>
      <c r="D137" s="18" t="s">
        <v>32</v>
      </c>
      <c r="E137" s="9"/>
      <c r="F137" s="47">
        <f>SUM(F128:F136)</f>
        <v>800</v>
      </c>
      <c r="G137" s="47">
        <f t="shared" ref="G137" si="32">SUM(G128:G136)</f>
        <v>31.15</v>
      </c>
      <c r="H137" s="47">
        <f t="shared" ref="H137" si="33">SUM(H128:H136)</f>
        <v>31.62</v>
      </c>
      <c r="I137" s="47">
        <f t="shared" ref="I137" si="34">SUM(I128:I136)</f>
        <v>130.07</v>
      </c>
      <c r="J137" s="47">
        <f t="shared" ref="J137" si="35">SUM(J128:J136)</f>
        <v>912.81999999999994</v>
      </c>
      <c r="K137" s="48"/>
    </row>
    <row r="138" spans="1:11" ht="15.75" customHeight="1" thickBot="1" x14ac:dyDescent="0.25">
      <c r="A138" s="30">
        <f>A120</f>
        <v>2</v>
      </c>
      <c r="B138" s="30">
        <f>B120</f>
        <v>2</v>
      </c>
      <c r="C138" s="67" t="s">
        <v>4</v>
      </c>
      <c r="D138" s="68"/>
      <c r="E138" s="29"/>
      <c r="F138" s="50">
        <f>F127+F137</f>
        <v>1350</v>
      </c>
      <c r="G138" s="61">
        <f t="shared" ref="G138" si="36">G127+G137</f>
        <v>49.783000000000001</v>
      </c>
      <c r="H138" s="50">
        <f t="shared" ref="H138" si="37">H127+H137</f>
        <v>51.08</v>
      </c>
      <c r="I138" s="50">
        <f t="shared" ref="I138" si="38">I127+I137</f>
        <v>207.39</v>
      </c>
      <c r="J138" s="50">
        <f t="shared" ref="J138" si="39">J127+J137</f>
        <v>1463.7199999999998</v>
      </c>
      <c r="K138" s="62" t="s">
        <v>94</v>
      </c>
    </row>
    <row r="139" spans="1:11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5" t="s">
        <v>44</v>
      </c>
      <c r="F139" s="45">
        <v>250</v>
      </c>
      <c r="G139" s="45">
        <v>12.06</v>
      </c>
      <c r="H139" s="45">
        <v>7.38</v>
      </c>
      <c r="I139" s="45">
        <v>56.01</v>
      </c>
      <c r="J139" s="45">
        <v>357.52</v>
      </c>
      <c r="K139" s="45">
        <v>3.09</v>
      </c>
    </row>
    <row r="140" spans="1:11" ht="15" x14ac:dyDescent="0.25">
      <c r="A140" s="22"/>
      <c r="B140" s="15"/>
      <c r="C140" s="11"/>
      <c r="D140" s="6"/>
      <c r="E140" s="35"/>
      <c r="F140" s="45"/>
      <c r="G140" s="45"/>
      <c r="H140" s="45"/>
      <c r="I140" s="45"/>
      <c r="J140" s="45"/>
      <c r="K140" s="45"/>
    </row>
    <row r="141" spans="1:11" ht="15" x14ac:dyDescent="0.25">
      <c r="A141" s="22"/>
      <c r="B141" s="15"/>
      <c r="C141" s="11"/>
      <c r="D141" s="7" t="s">
        <v>21</v>
      </c>
      <c r="E141" s="35" t="s">
        <v>39</v>
      </c>
      <c r="F141" s="45">
        <v>200</v>
      </c>
      <c r="G141" s="45">
        <v>0.05</v>
      </c>
      <c r="H141" s="45">
        <v>0.01</v>
      </c>
      <c r="I141" s="45">
        <v>15.08</v>
      </c>
      <c r="J141" s="45">
        <v>61.19</v>
      </c>
      <c r="K141" s="45">
        <v>686</v>
      </c>
    </row>
    <row r="142" spans="1:11" ht="15" x14ac:dyDescent="0.25">
      <c r="A142" s="22"/>
      <c r="B142" s="15"/>
      <c r="C142" s="11"/>
      <c r="D142" s="7" t="s">
        <v>22</v>
      </c>
      <c r="E142" s="35" t="s">
        <v>58</v>
      </c>
      <c r="F142" s="45">
        <v>100</v>
      </c>
      <c r="G142" s="45">
        <v>6.66</v>
      </c>
      <c r="H142" s="45">
        <v>11.2</v>
      </c>
      <c r="I142" s="45">
        <v>9.33</v>
      </c>
      <c r="J142" s="45">
        <v>153.53</v>
      </c>
      <c r="K142" s="45">
        <v>3.01</v>
      </c>
    </row>
    <row r="143" spans="1:11" ht="15" x14ac:dyDescent="0.25">
      <c r="A143" s="22"/>
      <c r="B143" s="15"/>
      <c r="C143" s="11"/>
      <c r="D143" s="7" t="s">
        <v>23</v>
      </c>
      <c r="E143" s="35"/>
      <c r="F143" s="45"/>
      <c r="G143" s="45"/>
      <c r="H143" s="45"/>
      <c r="I143" s="45"/>
      <c r="J143" s="45"/>
      <c r="K143" s="45"/>
    </row>
    <row r="144" spans="1:11" ht="15" x14ac:dyDescent="0.25">
      <c r="A144" s="22"/>
      <c r="B144" s="15"/>
      <c r="C144" s="11"/>
      <c r="D144" s="6"/>
      <c r="E144" s="35"/>
      <c r="F144" s="45"/>
      <c r="G144" s="45"/>
      <c r="H144" s="45"/>
      <c r="I144" s="45"/>
      <c r="J144" s="45"/>
      <c r="K144" s="45"/>
    </row>
    <row r="145" spans="1:11" ht="3" customHeight="1" x14ac:dyDescent="0.25">
      <c r="A145" s="22"/>
      <c r="B145" s="15"/>
      <c r="C145" s="11"/>
      <c r="D145" s="6"/>
      <c r="E145" s="35"/>
      <c r="F145" s="45"/>
      <c r="G145" s="45"/>
      <c r="H145" s="45"/>
      <c r="I145" s="45"/>
      <c r="J145" s="45"/>
      <c r="K145" s="46"/>
    </row>
    <row r="146" spans="1:11" ht="15" x14ac:dyDescent="0.25">
      <c r="A146" s="23"/>
      <c r="B146" s="17"/>
      <c r="C146" s="8"/>
      <c r="D146" s="18" t="s">
        <v>32</v>
      </c>
      <c r="E146" s="9"/>
      <c r="F146" s="47">
        <f>SUM(F139:F145)</f>
        <v>550</v>
      </c>
      <c r="G146" s="47">
        <f t="shared" ref="G146" si="40">SUM(G139:G145)</f>
        <v>18.770000000000003</v>
      </c>
      <c r="H146" s="47">
        <f t="shared" ref="H146" si="41">SUM(H139:H145)</f>
        <v>18.59</v>
      </c>
      <c r="I146" s="47">
        <f t="shared" ref="I146" si="42">SUM(I139:I145)</f>
        <v>80.42</v>
      </c>
      <c r="J146" s="47">
        <f t="shared" ref="J146" si="43">SUM(J139:J145)</f>
        <v>572.24</v>
      </c>
      <c r="K146" s="48"/>
    </row>
    <row r="147" spans="1:11" ht="15" x14ac:dyDescent="0.2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5"/>
      <c r="F147" s="45"/>
      <c r="G147" s="45"/>
      <c r="H147" s="45"/>
      <c r="I147" s="45"/>
      <c r="J147" s="45"/>
      <c r="K147" s="46"/>
    </row>
    <row r="148" spans="1:11" ht="15" x14ac:dyDescent="0.25">
      <c r="A148" s="22"/>
      <c r="B148" s="15"/>
      <c r="C148" s="11"/>
      <c r="D148" s="7" t="s">
        <v>26</v>
      </c>
      <c r="E148" s="35" t="s">
        <v>83</v>
      </c>
      <c r="F148" s="45">
        <v>250</v>
      </c>
      <c r="G148" s="45">
        <v>5.63</v>
      </c>
      <c r="H148" s="45">
        <v>7.51</v>
      </c>
      <c r="I148" s="45">
        <v>18.920000000000002</v>
      </c>
      <c r="J148" s="45">
        <v>189.26</v>
      </c>
      <c r="K148" s="45">
        <v>755.01</v>
      </c>
    </row>
    <row r="149" spans="1:11" ht="15" x14ac:dyDescent="0.25">
      <c r="A149" s="22"/>
      <c r="B149" s="15"/>
      <c r="C149" s="11"/>
      <c r="D149" s="7" t="s">
        <v>27</v>
      </c>
      <c r="E149" s="35" t="s">
        <v>49</v>
      </c>
      <c r="F149" s="45">
        <v>100</v>
      </c>
      <c r="G149" s="45">
        <v>12.68</v>
      </c>
      <c r="H149" s="45">
        <v>16.84</v>
      </c>
      <c r="I149" s="45">
        <v>17.96</v>
      </c>
      <c r="J149" s="45">
        <v>220.5</v>
      </c>
      <c r="K149" s="45">
        <v>101.01</v>
      </c>
    </row>
    <row r="150" spans="1:11" ht="15" x14ac:dyDescent="0.25">
      <c r="A150" s="22"/>
      <c r="B150" s="15"/>
      <c r="C150" s="11"/>
      <c r="D150" s="7" t="s">
        <v>28</v>
      </c>
      <c r="E150" s="35" t="s">
        <v>50</v>
      </c>
      <c r="F150" s="45">
        <v>200</v>
      </c>
      <c r="G150" s="45">
        <v>6.49</v>
      </c>
      <c r="H150" s="45">
        <v>5.74</v>
      </c>
      <c r="I150" s="45">
        <v>43.4</v>
      </c>
      <c r="J150" s="45">
        <v>254.9</v>
      </c>
      <c r="K150" s="45">
        <v>516</v>
      </c>
    </row>
    <row r="151" spans="1:11" ht="15" x14ac:dyDescent="0.25">
      <c r="A151" s="22"/>
      <c r="B151" s="15"/>
      <c r="C151" s="11"/>
      <c r="D151" s="7" t="s">
        <v>29</v>
      </c>
      <c r="E151" s="35" t="s">
        <v>45</v>
      </c>
      <c r="F151" s="45">
        <v>200</v>
      </c>
      <c r="G151" s="45">
        <v>0.02</v>
      </c>
      <c r="H151" s="45">
        <v>0.01</v>
      </c>
      <c r="I151" s="45">
        <v>14.98</v>
      </c>
      <c r="J151" s="45">
        <v>60</v>
      </c>
      <c r="K151" s="45">
        <v>430</v>
      </c>
    </row>
    <row r="152" spans="1:11" ht="15" x14ac:dyDescent="0.25">
      <c r="A152" s="22"/>
      <c r="B152" s="15"/>
      <c r="C152" s="11"/>
      <c r="D152" s="7" t="s">
        <v>30</v>
      </c>
      <c r="E152" s="35"/>
      <c r="F152" s="45"/>
      <c r="G152" s="45"/>
      <c r="H152" s="45"/>
      <c r="I152" s="45"/>
      <c r="J152" s="45"/>
      <c r="K152" s="45"/>
    </row>
    <row r="153" spans="1:11" ht="15" x14ac:dyDescent="0.25">
      <c r="A153" s="22"/>
      <c r="B153" s="15"/>
      <c r="C153" s="11"/>
      <c r="D153" s="7" t="s">
        <v>31</v>
      </c>
      <c r="E153" s="35" t="s">
        <v>47</v>
      </c>
      <c r="F153" s="45">
        <v>50</v>
      </c>
      <c r="G153" s="45">
        <v>2.77</v>
      </c>
      <c r="H153" s="45">
        <v>0.55000000000000004</v>
      </c>
      <c r="I153" s="45">
        <v>20.25</v>
      </c>
      <c r="J153" s="45">
        <v>98.8</v>
      </c>
      <c r="K153" s="45" t="s">
        <v>38</v>
      </c>
    </row>
    <row r="154" spans="1:11" ht="15" x14ac:dyDescent="0.25">
      <c r="A154" s="22"/>
      <c r="B154" s="15"/>
      <c r="C154" s="11"/>
      <c r="D154" s="6"/>
      <c r="E154" s="35"/>
      <c r="F154" s="45"/>
      <c r="G154" s="45"/>
      <c r="H154" s="45"/>
      <c r="I154" s="45"/>
      <c r="J154" s="45"/>
      <c r="K154" s="46"/>
    </row>
    <row r="155" spans="1:11" ht="1.5" customHeight="1" x14ac:dyDescent="0.25">
      <c r="A155" s="22"/>
      <c r="B155" s="15"/>
      <c r="C155" s="11"/>
      <c r="D155" s="6"/>
      <c r="E155" s="35"/>
      <c r="F155" s="45"/>
      <c r="G155" s="45"/>
      <c r="H155" s="45"/>
      <c r="I155" s="45"/>
      <c r="J155" s="45"/>
      <c r="K155" s="46"/>
    </row>
    <row r="156" spans="1:11" ht="15" x14ac:dyDescent="0.25">
      <c r="A156" s="23"/>
      <c r="B156" s="17"/>
      <c r="C156" s="8"/>
      <c r="D156" s="18" t="s">
        <v>32</v>
      </c>
      <c r="E156" s="9"/>
      <c r="F156" s="47">
        <f>SUM(F147:F155)</f>
        <v>800</v>
      </c>
      <c r="G156" s="47">
        <f t="shared" ref="G156" si="44">SUM(G147:G155)</f>
        <v>27.589999999999996</v>
      </c>
      <c r="H156" s="47">
        <f t="shared" ref="H156" si="45">SUM(H147:H155)</f>
        <v>30.650000000000006</v>
      </c>
      <c r="I156" s="47">
        <f t="shared" ref="I156" si="46">SUM(I147:I155)</f>
        <v>115.51</v>
      </c>
      <c r="J156" s="47">
        <f t="shared" ref="J156" si="47">SUM(J147:J155)</f>
        <v>823.45999999999992</v>
      </c>
      <c r="K156" s="48"/>
    </row>
    <row r="157" spans="1:11" ht="15.75" customHeight="1" thickBot="1" x14ac:dyDescent="0.25">
      <c r="A157" s="27">
        <f>A139</f>
        <v>2</v>
      </c>
      <c r="B157" s="28">
        <f>B139</f>
        <v>3</v>
      </c>
      <c r="C157" s="67" t="s">
        <v>4</v>
      </c>
      <c r="D157" s="68"/>
      <c r="E157" s="29"/>
      <c r="F157" s="50">
        <f>F146+F156</f>
        <v>1350</v>
      </c>
      <c r="G157" s="50">
        <f t="shared" ref="G157" si="48">G146+G156</f>
        <v>46.36</v>
      </c>
      <c r="H157" s="50">
        <f t="shared" ref="H157" si="49">H146+H156</f>
        <v>49.240000000000009</v>
      </c>
      <c r="I157" s="50">
        <f t="shared" ref="I157" si="50">I146+I156</f>
        <v>195.93</v>
      </c>
      <c r="J157" s="50">
        <f t="shared" ref="J157" si="51">J146+J156</f>
        <v>1395.6999999999998</v>
      </c>
      <c r="K157" s="62" t="s">
        <v>94</v>
      </c>
    </row>
    <row r="158" spans="1:11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35" t="s">
        <v>84</v>
      </c>
      <c r="F158" s="45">
        <v>250</v>
      </c>
      <c r="G158" s="45">
        <v>18.87</v>
      </c>
      <c r="H158" s="45">
        <v>20.41</v>
      </c>
      <c r="I158" s="45">
        <v>56.97</v>
      </c>
      <c r="J158" s="45">
        <v>497.25</v>
      </c>
      <c r="K158" s="45">
        <v>326.01</v>
      </c>
    </row>
    <row r="159" spans="1:11" ht="15" x14ac:dyDescent="0.25">
      <c r="A159" s="22"/>
      <c r="B159" s="15"/>
      <c r="C159" s="11"/>
      <c r="D159" s="6"/>
      <c r="E159" s="35"/>
      <c r="F159" s="45"/>
      <c r="G159" s="45"/>
      <c r="H159" s="45"/>
      <c r="I159" s="45"/>
      <c r="J159" s="45"/>
      <c r="K159" s="45"/>
    </row>
    <row r="160" spans="1:11" ht="15" x14ac:dyDescent="0.25">
      <c r="A160" s="22"/>
      <c r="B160" s="15"/>
      <c r="C160" s="11"/>
      <c r="D160" s="7" t="s">
        <v>21</v>
      </c>
      <c r="E160" s="35" t="s">
        <v>39</v>
      </c>
      <c r="F160" s="45">
        <v>200</v>
      </c>
      <c r="G160" s="45">
        <v>0.05</v>
      </c>
      <c r="H160" s="45">
        <v>0.01</v>
      </c>
      <c r="I160" s="45">
        <v>15.08</v>
      </c>
      <c r="J160" s="45">
        <v>61.19</v>
      </c>
      <c r="K160" s="45">
        <v>686</v>
      </c>
    </row>
    <row r="161" spans="1:11" ht="15" x14ac:dyDescent="0.25">
      <c r="A161" s="22"/>
      <c r="B161" s="15"/>
      <c r="C161" s="11"/>
      <c r="D161" s="7" t="s">
        <v>22</v>
      </c>
      <c r="E161" s="35" t="s">
        <v>85</v>
      </c>
      <c r="F161" s="45">
        <v>100</v>
      </c>
      <c r="G161" s="45">
        <v>3.33</v>
      </c>
      <c r="H161" s="45">
        <v>2.04</v>
      </c>
      <c r="I161" s="45">
        <v>8.1999999999999993</v>
      </c>
      <c r="J161" s="45">
        <v>20.239999999999998</v>
      </c>
      <c r="K161" s="45">
        <v>3.01</v>
      </c>
    </row>
    <row r="162" spans="1:11" ht="15" x14ac:dyDescent="0.25">
      <c r="A162" s="22"/>
      <c r="B162" s="15"/>
      <c r="C162" s="11"/>
      <c r="D162" s="7" t="s">
        <v>23</v>
      </c>
      <c r="E162" s="35"/>
      <c r="F162" s="45"/>
      <c r="G162" s="45"/>
      <c r="H162" s="45"/>
      <c r="I162" s="45"/>
      <c r="J162" s="45"/>
      <c r="K162" s="45"/>
    </row>
    <row r="163" spans="1:11" ht="3.75" customHeight="1" x14ac:dyDescent="0.25">
      <c r="A163" s="22"/>
      <c r="B163" s="15"/>
      <c r="C163" s="11"/>
      <c r="D163" s="6"/>
      <c r="E163" s="35"/>
      <c r="F163" s="45"/>
      <c r="G163" s="45"/>
      <c r="H163" s="45"/>
      <c r="I163" s="45"/>
      <c r="J163" s="45"/>
      <c r="K163" s="46"/>
    </row>
    <row r="164" spans="1:11" ht="1.5" customHeight="1" x14ac:dyDescent="0.25">
      <c r="A164" s="22"/>
      <c r="B164" s="15"/>
      <c r="C164" s="11"/>
      <c r="D164" s="6"/>
      <c r="E164" s="35"/>
      <c r="F164" s="45"/>
      <c r="G164" s="45"/>
      <c r="H164" s="45"/>
      <c r="I164" s="45"/>
      <c r="J164" s="45"/>
      <c r="K164" s="46"/>
    </row>
    <row r="165" spans="1:11" ht="15" x14ac:dyDescent="0.25">
      <c r="A165" s="23"/>
      <c r="B165" s="17"/>
      <c r="C165" s="8"/>
      <c r="D165" s="18" t="s">
        <v>32</v>
      </c>
      <c r="E165" s="9"/>
      <c r="F165" s="47">
        <f>SUM(F158:F164)</f>
        <v>550</v>
      </c>
      <c r="G165" s="47">
        <f t="shared" ref="G165" si="52">SUM(G158:G164)</f>
        <v>22.25</v>
      </c>
      <c r="H165" s="47">
        <f t="shared" ref="H165" si="53">SUM(H158:H164)</f>
        <v>22.46</v>
      </c>
      <c r="I165" s="47">
        <f t="shared" ref="I165" si="54">SUM(I158:I164)</f>
        <v>80.25</v>
      </c>
      <c r="J165" s="47">
        <f t="shared" ref="J165" si="55">SUM(J158:J164)</f>
        <v>578.68000000000006</v>
      </c>
      <c r="K165" s="48"/>
    </row>
    <row r="166" spans="1:11" ht="15" x14ac:dyDescent="0.25">
      <c r="A166" s="24">
        <v>2</v>
      </c>
      <c r="B166" s="13">
        <f>B158</f>
        <v>4</v>
      </c>
      <c r="C166" s="10" t="s">
        <v>24</v>
      </c>
      <c r="D166" s="7" t="s">
        <v>25</v>
      </c>
      <c r="E166" s="35"/>
      <c r="F166" s="45"/>
      <c r="G166" s="45"/>
      <c r="H166" s="45"/>
      <c r="I166" s="45"/>
      <c r="J166" s="45"/>
      <c r="K166" s="46"/>
    </row>
    <row r="167" spans="1:11" ht="15" x14ac:dyDescent="0.25">
      <c r="A167" s="22"/>
      <c r="B167" s="15"/>
      <c r="C167" s="11"/>
      <c r="D167" s="7" t="s">
        <v>26</v>
      </c>
      <c r="E167" s="35" t="s">
        <v>60</v>
      </c>
      <c r="F167" s="45">
        <v>250</v>
      </c>
      <c r="G167" s="45">
        <v>7</v>
      </c>
      <c r="H167" s="45">
        <v>7.72</v>
      </c>
      <c r="I167" s="45">
        <v>36.25</v>
      </c>
      <c r="J167" s="45">
        <v>226.52</v>
      </c>
      <c r="K167" s="45">
        <v>139</v>
      </c>
    </row>
    <row r="168" spans="1:11" ht="15" x14ac:dyDescent="0.25">
      <c r="A168" s="22"/>
      <c r="B168" s="15"/>
      <c r="C168" s="11"/>
      <c r="D168" s="7" t="s">
        <v>27</v>
      </c>
      <c r="E168" s="35" t="s">
        <v>61</v>
      </c>
      <c r="F168" s="45">
        <v>100</v>
      </c>
      <c r="G168" s="45">
        <v>9.51</v>
      </c>
      <c r="H168" s="45">
        <v>11.5</v>
      </c>
      <c r="I168" s="45">
        <v>10</v>
      </c>
      <c r="J168" s="45">
        <v>304.55</v>
      </c>
      <c r="K168" s="45">
        <v>260</v>
      </c>
    </row>
    <row r="169" spans="1:11" ht="15" x14ac:dyDescent="0.25">
      <c r="A169" s="22"/>
      <c r="B169" s="15"/>
      <c r="C169" s="11"/>
      <c r="D169" s="7" t="s">
        <v>28</v>
      </c>
      <c r="E169" s="35" t="s">
        <v>51</v>
      </c>
      <c r="F169" s="45">
        <v>200</v>
      </c>
      <c r="G169" s="45">
        <v>11.33</v>
      </c>
      <c r="H169" s="45">
        <v>8.59</v>
      </c>
      <c r="I169" s="45">
        <v>51.27</v>
      </c>
      <c r="J169" s="45">
        <v>327.01</v>
      </c>
      <c r="K169" s="45">
        <v>186</v>
      </c>
    </row>
    <row r="170" spans="1:11" ht="15" x14ac:dyDescent="0.25">
      <c r="A170" s="22"/>
      <c r="B170" s="15"/>
      <c r="C170" s="11"/>
      <c r="D170" s="7" t="s">
        <v>29</v>
      </c>
      <c r="E170" s="35" t="s">
        <v>45</v>
      </c>
      <c r="F170" s="45">
        <v>200</v>
      </c>
      <c r="G170" s="45">
        <v>0.02</v>
      </c>
      <c r="H170" s="45">
        <v>0.01</v>
      </c>
      <c r="I170" s="45">
        <v>14.98</v>
      </c>
      <c r="J170" s="45">
        <v>60</v>
      </c>
      <c r="K170" s="45">
        <v>430</v>
      </c>
    </row>
    <row r="171" spans="1:11" ht="15" x14ac:dyDescent="0.25">
      <c r="A171" s="22"/>
      <c r="B171" s="15"/>
      <c r="C171" s="11"/>
      <c r="D171" s="7" t="s">
        <v>30</v>
      </c>
      <c r="E171" s="35"/>
      <c r="F171" s="45"/>
      <c r="G171" s="45"/>
      <c r="H171" s="45"/>
      <c r="I171" s="45"/>
      <c r="J171" s="45"/>
      <c r="K171" s="45"/>
    </row>
    <row r="172" spans="1:11" ht="15" x14ac:dyDescent="0.25">
      <c r="A172" s="22"/>
      <c r="B172" s="15"/>
      <c r="C172" s="11"/>
      <c r="D172" s="7" t="s">
        <v>31</v>
      </c>
      <c r="E172" s="35" t="s">
        <v>46</v>
      </c>
      <c r="F172" s="45">
        <v>50</v>
      </c>
      <c r="G172" s="45">
        <v>2.7</v>
      </c>
      <c r="H172" s="45">
        <v>1.04</v>
      </c>
      <c r="I172" s="45">
        <v>18.5</v>
      </c>
      <c r="J172" s="45">
        <v>17.46</v>
      </c>
      <c r="K172" s="45" t="s">
        <v>38</v>
      </c>
    </row>
    <row r="173" spans="1:11" ht="15" x14ac:dyDescent="0.25">
      <c r="A173" s="22"/>
      <c r="B173" s="15"/>
      <c r="C173" s="11"/>
      <c r="D173" s="6"/>
      <c r="E173" s="35"/>
      <c r="F173" s="45"/>
      <c r="G173" s="45"/>
      <c r="H173" s="45"/>
      <c r="I173" s="45"/>
      <c r="J173" s="45"/>
      <c r="K173" s="46"/>
    </row>
    <row r="174" spans="1:11" ht="15" x14ac:dyDescent="0.25">
      <c r="A174" s="22"/>
      <c r="B174" s="15"/>
      <c r="C174" s="11"/>
      <c r="D174" s="6"/>
      <c r="E174" s="35"/>
      <c r="F174" s="45"/>
      <c r="G174" s="45"/>
      <c r="H174" s="45"/>
      <c r="I174" s="45"/>
      <c r="J174" s="45"/>
      <c r="K174" s="46"/>
    </row>
    <row r="175" spans="1:11" ht="15" x14ac:dyDescent="0.25">
      <c r="A175" s="23"/>
      <c r="B175" s="17"/>
      <c r="C175" s="8"/>
      <c r="D175" s="18" t="s">
        <v>32</v>
      </c>
      <c r="E175" s="9"/>
      <c r="F175" s="47">
        <f>SUM(F166:F174)</f>
        <v>800</v>
      </c>
      <c r="G175" s="47">
        <f t="shared" ref="G175" si="56">SUM(G166:G174)</f>
        <v>30.559999999999995</v>
      </c>
      <c r="H175" s="47">
        <f t="shared" ref="H175" si="57">SUM(H166:H174)</f>
        <v>28.86</v>
      </c>
      <c r="I175" s="47">
        <f t="shared" ref="I175" si="58">SUM(I166:I174)</f>
        <v>131</v>
      </c>
      <c r="J175" s="47">
        <f t="shared" ref="J175" si="59">SUM(J166:J174)</f>
        <v>935.54000000000008</v>
      </c>
      <c r="K175" s="48"/>
    </row>
    <row r="176" spans="1:11" ht="15.75" customHeight="1" thickBot="1" x14ac:dyDescent="0.25">
      <c r="A176" s="27">
        <f>A158</f>
        <v>2</v>
      </c>
      <c r="B176" s="28">
        <f>B158</f>
        <v>4</v>
      </c>
      <c r="C176" s="67" t="s">
        <v>4</v>
      </c>
      <c r="D176" s="68"/>
      <c r="E176" s="29"/>
      <c r="F176" s="50">
        <f>F165+F175</f>
        <v>1350</v>
      </c>
      <c r="G176" s="50">
        <f t="shared" ref="G176" si="60">G165+G175</f>
        <v>52.809999999999995</v>
      </c>
      <c r="H176" s="50">
        <f t="shared" ref="H176" si="61">H165+H175</f>
        <v>51.32</v>
      </c>
      <c r="I176" s="50">
        <f t="shared" ref="I176" si="62">I165+I175</f>
        <v>211.25</v>
      </c>
      <c r="J176" s="50">
        <f t="shared" ref="J176" si="63">J165+J175</f>
        <v>1514.2200000000003</v>
      </c>
      <c r="K176" s="62" t="s">
        <v>94</v>
      </c>
    </row>
    <row r="177" spans="1:11" ht="15.75" thickBot="1" x14ac:dyDescent="0.3">
      <c r="A177" s="19">
        <v>2</v>
      </c>
      <c r="B177" s="20">
        <v>5</v>
      </c>
      <c r="C177" s="21" t="s">
        <v>19</v>
      </c>
      <c r="D177" s="5" t="s">
        <v>20</v>
      </c>
      <c r="E177" s="35" t="s">
        <v>86</v>
      </c>
      <c r="F177" s="45">
        <v>250</v>
      </c>
      <c r="G177" s="45">
        <v>7.21</v>
      </c>
      <c r="H177" s="45">
        <v>7.27</v>
      </c>
      <c r="I177" s="45">
        <v>34.24</v>
      </c>
      <c r="J177" s="45">
        <v>259.14999999999998</v>
      </c>
      <c r="K177" s="45">
        <v>3.07</v>
      </c>
    </row>
    <row r="178" spans="1:11" ht="15" x14ac:dyDescent="0.25">
      <c r="A178" s="22"/>
      <c r="B178" s="15"/>
      <c r="C178" s="11"/>
      <c r="D178" s="42" t="s">
        <v>20</v>
      </c>
      <c r="E178" s="35"/>
      <c r="F178" s="45"/>
      <c r="G178" s="45"/>
      <c r="H178" s="45"/>
      <c r="I178" s="45"/>
      <c r="J178" s="45"/>
      <c r="K178" s="45"/>
    </row>
    <row r="179" spans="1:11" ht="15" x14ac:dyDescent="0.25">
      <c r="A179" s="22"/>
      <c r="B179" s="15"/>
      <c r="C179" s="11"/>
      <c r="D179" s="7" t="s">
        <v>21</v>
      </c>
      <c r="E179" s="35" t="s">
        <v>71</v>
      </c>
      <c r="F179" s="45">
        <v>200</v>
      </c>
      <c r="G179" s="45">
        <v>6.7</v>
      </c>
      <c r="H179" s="45">
        <v>1.6</v>
      </c>
      <c r="I179" s="45">
        <v>38.700000000000003</v>
      </c>
      <c r="J179" s="45">
        <v>152</v>
      </c>
      <c r="K179" s="45">
        <v>686</v>
      </c>
    </row>
    <row r="180" spans="1:11" ht="15" x14ac:dyDescent="0.25">
      <c r="A180" s="22"/>
      <c r="B180" s="15"/>
      <c r="C180" s="11"/>
      <c r="D180" s="7" t="s">
        <v>22</v>
      </c>
      <c r="E180" s="35" t="s">
        <v>58</v>
      </c>
      <c r="F180" s="45">
        <v>100</v>
      </c>
      <c r="G180" s="45">
        <v>6.66</v>
      </c>
      <c r="H180" s="45">
        <v>11.2</v>
      </c>
      <c r="I180" s="45">
        <v>9.33</v>
      </c>
      <c r="J180" s="45">
        <v>153.53</v>
      </c>
      <c r="K180" s="45">
        <v>3.01</v>
      </c>
    </row>
    <row r="181" spans="1:11" ht="15" x14ac:dyDescent="0.25">
      <c r="A181" s="22"/>
      <c r="B181" s="15"/>
      <c r="C181" s="11"/>
      <c r="D181" s="7" t="s">
        <v>23</v>
      </c>
      <c r="E181" s="35"/>
      <c r="F181" s="45"/>
      <c r="G181" s="45"/>
      <c r="H181" s="45"/>
      <c r="I181" s="45"/>
      <c r="J181" s="45"/>
      <c r="K181" s="46"/>
    </row>
    <row r="182" spans="1:11" ht="15" x14ac:dyDescent="0.25">
      <c r="A182" s="22"/>
      <c r="B182" s="15"/>
      <c r="C182" s="11"/>
      <c r="D182" s="6"/>
      <c r="E182" s="35"/>
      <c r="F182" s="45"/>
      <c r="G182" s="45"/>
      <c r="H182" s="45"/>
      <c r="I182" s="45"/>
      <c r="J182" s="45"/>
      <c r="K182" s="46"/>
    </row>
    <row r="183" spans="1:11" ht="15" x14ac:dyDescent="0.25">
      <c r="A183" s="22"/>
      <c r="B183" s="15"/>
      <c r="C183" s="11"/>
      <c r="D183" s="6"/>
      <c r="E183" s="35"/>
      <c r="F183" s="45"/>
      <c r="G183" s="45"/>
      <c r="H183" s="45"/>
      <c r="I183" s="45"/>
      <c r="J183" s="45"/>
      <c r="K183" s="46"/>
    </row>
    <row r="184" spans="1:11" ht="15" x14ac:dyDescent="0.25">
      <c r="A184" s="23"/>
      <c r="B184" s="17"/>
      <c r="C184" s="8"/>
      <c r="D184" s="18" t="s">
        <v>32</v>
      </c>
      <c r="E184" s="9"/>
      <c r="F184" s="47">
        <f>SUM(F177:F183)</f>
        <v>550</v>
      </c>
      <c r="G184" s="47">
        <f t="shared" ref="G184" si="64">SUM(G177:G183)</f>
        <v>20.57</v>
      </c>
      <c r="H184" s="47">
        <f t="shared" ref="H184" si="65">SUM(H177:H183)</f>
        <v>20.07</v>
      </c>
      <c r="I184" s="47">
        <f t="shared" ref="I184" si="66">SUM(I177:I183)</f>
        <v>82.27</v>
      </c>
      <c r="J184" s="47">
        <f t="shared" ref="J184" si="67">SUM(J177:J183)</f>
        <v>564.67999999999995</v>
      </c>
      <c r="K184" s="48"/>
    </row>
    <row r="185" spans="1:11" ht="15" x14ac:dyDescent="0.2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5"/>
      <c r="F185" s="45"/>
      <c r="G185" s="45"/>
      <c r="H185" s="45"/>
      <c r="I185" s="45"/>
      <c r="J185" s="45"/>
      <c r="K185" s="46"/>
    </row>
    <row r="186" spans="1:11" ht="15" x14ac:dyDescent="0.25">
      <c r="A186" s="22"/>
      <c r="B186" s="15"/>
      <c r="C186" s="11"/>
      <c r="D186" s="7" t="s">
        <v>26</v>
      </c>
      <c r="E186" s="35" t="s">
        <v>87</v>
      </c>
      <c r="F186" s="45">
        <v>250</v>
      </c>
      <c r="G186" s="45">
        <v>5.75</v>
      </c>
      <c r="H186" s="45">
        <v>8.5</v>
      </c>
      <c r="I186" s="45">
        <v>22.5</v>
      </c>
      <c r="J186" s="45">
        <v>213.49</v>
      </c>
      <c r="K186" s="45">
        <v>132.01</v>
      </c>
    </row>
    <row r="187" spans="1:11" ht="15" x14ac:dyDescent="0.25">
      <c r="A187" s="22"/>
      <c r="B187" s="15"/>
      <c r="C187" s="11"/>
      <c r="D187" s="7" t="s">
        <v>27</v>
      </c>
      <c r="E187" s="35" t="s">
        <v>88</v>
      </c>
      <c r="F187" s="45">
        <v>100</v>
      </c>
      <c r="G187" s="45">
        <v>12.3</v>
      </c>
      <c r="H187" s="45">
        <v>8.08</v>
      </c>
      <c r="I187" s="45">
        <v>10.01</v>
      </c>
      <c r="J187" s="45">
        <v>171.31</v>
      </c>
      <c r="K187" s="45">
        <v>469.01</v>
      </c>
    </row>
    <row r="188" spans="1:11" ht="15" x14ac:dyDescent="0.25">
      <c r="A188" s="22"/>
      <c r="B188" s="15"/>
      <c r="C188" s="11"/>
      <c r="D188" s="7" t="s">
        <v>28</v>
      </c>
      <c r="E188" s="35" t="s">
        <v>52</v>
      </c>
      <c r="F188" s="45">
        <v>200</v>
      </c>
      <c r="G188" s="45">
        <v>5.56</v>
      </c>
      <c r="H188" s="45">
        <v>11.31</v>
      </c>
      <c r="I188" s="45">
        <v>37.68</v>
      </c>
      <c r="J188" s="45">
        <v>324.32</v>
      </c>
      <c r="K188" s="45">
        <v>520</v>
      </c>
    </row>
    <row r="189" spans="1:11" ht="15" x14ac:dyDescent="0.25">
      <c r="A189" s="22"/>
      <c r="B189" s="15"/>
      <c r="C189" s="11"/>
      <c r="D189" s="7" t="s">
        <v>29</v>
      </c>
      <c r="E189" s="35" t="s">
        <v>82</v>
      </c>
      <c r="F189" s="45">
        <v>200</v>
      </c>
      <c r="G189" s="45">
        <v>1.06</v>
      </c>
      <c r="H189" s="45">
        <v>1.07</v>
      </c>
      <c r="I189" s="45">
        <v>38.9</v>
      </c>
      <c r="J189" s="45">
        <v>108.2</v>
      </c>
      <c r="K189" s="45">
        <v>430</v>
      </c>
    </row>
    <row r="190" spans="1:11" ht="15" x14ac:dyDescent="0.25">
      <c r="A190" s="22"/>
      <c r="B190" s="15"/>
      <c r="C190" s="11"/>
      <c r="D190" s="7" t="s">
        <v>30</v>
      </c>
      <c r="E190" s="35"/>
      <c r="F190" s="45"/>
      <c r="G190" s="45"/>
      <c r="H190" s="45"/>
      <c r="I190" s="45"/>
      <c r="J190" s="45"/>
      <c r="K190" s="45"/>
    </row>
    <row r="191" spans="1:11" ht="15" x14ac:dyDescent="0.25">
      <c r="A191" s="22"/>
      <c r="B191" s="15"/>
      <c r="C191" s="11"/>
      <c r="D191" s="7" t="s">
        <v>31</v>
      </c>
      <c r="E191" s="35" t="s">
        <v>46</v>
      </c>
      <c r="F191" s="45">
        <v>50</v>
      </c>
      <c r="G191" s="45">
        <v>2.7</v>
      </c>
      <c r="H191" s="45">
        <v>1.04</v>
      </c>
      <c r="I191" s="45">
        <v>18.5</v>
      </c>
      <c r="J191" s="45">
        <v>17.46</v>
      </c>
      <c r="K191" s="45" t="s">
        <v>38</v>
      </c>
    </row>
    <row r="192" spans="1:11" ht="15" x14ac:dyDescent="0.25">
      <c r="A192" s="22"/>
      <c r="B192" s="15"/>
      <c r="C192" s="11"/>
      <c r="D192" s="6"/>
      <c r="E192" s="35"/>
      <c r="F192" s="45"/>
      <c r="G192" s="45"/>
      <c r="H192" s="45"/>
      <c r="I192" s="45"/>
      <c r="J192" s="45"/>
      <c r="K192" s="46"/>
    </row>
    <row r="193" spans="1:11" ht="15" x14ac:dyDescent="0.25">
      <c r="A193" s="22"/>
      <c r="B193" s="15"/>
      <c r="C193" s="11"/>
      <c r="D193" s="6"/>
      <c r="E193" s="35"/>
      <c r="F193" s="45"/>
      <c r="G193" s="45"/>
      <c r="H193" s="45"/>
      <c r="I193" s="45"/>
      <c r="J193" s="45"/>
      <c r="K193" s="46"/>
    </row>
    <row r="194" spans="1:11" ht="15" x14ac:dyDescent="0.25">
      <c r="A194" s="23"/>
      <c r="B194" s="17"/>
      <c r="C194" s="8"/>
      <c r="D194" s="18" t="s">
        <v>32</v>
      </c>
      <c r="E194" s="9"/>
      <c r="F194" s="47">
        <f>SUM(F185:F193)</f>
        <v>800</v>
      </c>
      <c r="G194" s="47">
        <f t="shared" ref="G194" si="68">SUM(G185:G193)</f>
        <v>27.369999999999997</v>
      </c>
      <c r="H194" s="47">
        <f t="shared" ref="H194" si="69">SUM(H185:H193)</f>
        <v>30</v>
      </c>
      <c r="I194" s="47">
        <f t="shared" ref="I194" si="70">SUM(I185:I193)</f>
        <v>127.59</v>
      </c>
      <c r="J194" s="47">
        <f t="shared" ref="J194" si="71">SUM(J185:J193)</f>
        <v>834.78000000000009</v>
      </c>
      <c r="K194" s="48"/>
    </row>
    <row r="195" spans="1:11" ht="15.75" customHeight="1" thickBot="1" x14ac:dyDescent="0.25">
      <c r="A195" s="52">
        <f>A177</f>
        <v>2</v>
      </c>
      <c r="B195" s="53">
        <f>B177</f>
        <v>5</v>
      </c>
      <c r="C195" s="69" t="s">
        <v>4</v>
      </c>
      <c r="D195" s="70"/>
      <c r="E195" s="43"/>
      <c r="F195" s="54">
        <f>F184+F194</f>
        <v>1350</v>
      </c>
      <c r="G195" s="54">
        <f t="shared" ref="G195" si="72">G184+G194</f>
        <v>47.94</v>
      </c>
      <c r="H195" s="54">
        <f t="shared" ref="H195" si="73">H184+H194</f>
        <v>50.07</v>
      </c>
      <c r="I195" s="54">
        <f t="shared" ref="I195" si="74">I184+I194</f>
        <v>209.86</v>
      </c>
      <c r="J195" s="54">
        <f t="shared" ref="J195" si="75">J184+J194</f>
        <v>1399.46</v>
      </c>
      <c r="K195" s="62" t="s">
        <v>94</v>
      </c>
    </row>
    <row r="196" spans="1:11" ht="15.75" customHeight="1" x14ac:dyDescent="0.2">
      <c r="A196" s="55"/>
      <c r="B196" s="55"/>
      <c r="C196" s="56"/>
      <c r="D196" s="57"/>
      <c r="E196" s="58" t="s">
        <v>59</v>
      </c>
      <c r="F196" s="58"/>
      <c r="G196" s="58">
        <f>(G24+G43+G62+G81+G100+G119+G138+G157+G176+G195)/10</f>
        <v>49.233600000000003</v>
      </c>
      <c r="H196" s="58">
        <f>(H24+H43+H62+H81+H100+H119+H138+H157+H176+H195)/10</f>
        <v>50.505000000000003</v>
      </c>
      <c r="I196" s="58">
        <f>(I24+I43+I62+I81+I100+I119+I138+I157+I176+I195)/10</f>
        <v>204.804</v>
      </c>
      <c r="J196" s="58">
        <f>(J24+J43+J62+J81+J100+J119+J138+J157+J176+J195)/10</f>
        <v>1458.018</v>
      </c>
      <c r="K196" s="58"/>
    </row>
    <row r="197" spans="1:11" x14ac:dyDescent="0.2">
      <c r="C197" s="2"/>
      <c r="D197" s="2"/>
    </row>
    <row r="198" spans="1:11" x14ac:dyDescent="0.2">
      <c r="C198" s="2"/>
      <c r="D198" s="2"/>
    </row>
    <row r="199" spans="1:11" x14ac:dyDescent="0.2">
      <c r="C199" s="2"/>
      <c r="D199" s="2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ht="15.75" customHeigh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ht="15.75" customHeigh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pans="1:11" x14ac:dyDescent="0.2">
      <c r="C289" s="2"/>
      <c r="D289" s="2"/>
    </row>
    <row r="290" spans="1:11" x14ac:dyDescent="0.2">
      <c r="C290" s="2"/>
      <c r="D290" s="2"/>
    </row>
    <row r="291" spans="1:11" ht="13.5" thickBot="1" x14ac:dyDescent="0.25">
      <c r="C291" s="2"/>
      <c r="D291" s="2"/>
    </row>
    <row r="292" spans="1:11" ht="13.5" thickBot="1" x14ac:dyDescent="0.25">
      <c r="A292" s="25"/>
      <c r="B292" s="26"/>
      <c r="C292" s="71" t="s">
        <v>5</v>
      </c>
      <c r="D292" s="71"/>
      <c r="E292" s="71"/>
      <c r="F292" s="31"/>
      <c r="G292" s="44">
        <f>(G119+G138+G157+G176+G195+G24+G43+G62+G81+G100)/(IF(G119=0,0,1)+IF(G138=0,0,1)+IF(G157=0,0,1)+IF(G176=0,0,1)+IF(G195=0,0,1)+IF(G24=0,0,1)+IF(G43=0,0,1)+IF(G62=0,0,1)+IF(G81=0,0,1)+IF(G100=0,0,1))</f>
        <v>49.233600000000003</v>
      </c>
      <c r="H292" s="44">
        <f>(H119+H138+H157+H176+H195+H24+H43+H62+H81+H100)/(IF(H119=0,0,1)+IF(H138=0,0,1)+IF(H157=0,0,1)+IF(H176=0,0,1)+IF(H195=0,0,1)+IF(H24=0,0,1)+IF(H43=0,0,1)+IF(H62=0,0,1)+IF(H81=0,0,1)+IF(H100=0,0,1))</f>
        <v>50.50500000000001</v>
      </c>
      <c r="I292" s="44">
        <f>(I119+I138+I157+I176+I195+I24+I43+I62+I81+I100)/(IF(I119=0,0,1)+IF(I138=0,0,1)+IF(I157=0,0,1)+IF(I176=0,0,1)+IF(I195=0,0,1)+IF(I24=0,0,1)+IF(I43=0,0,1)+IF(I62=0,0,1)+IF(I81=0,0,1)+IF(I100=0,0,1))</f>
        <v>204.804</v>
      </c>
      <c r="J292" s="44">
        <f>(J119+J138+J157+J176+J195+J24+J43+J62+J81+J100)/(IF(J119=0,0,1)+IF(J138=0,0,1)+IF(J157=0,0,1)+IF(J176=0,0,1)+IF(J195=0,0,1)+IF(J24=0,0,1)+IF(J43=0,0,1)+IF(J62=0,0,1)+IF(J81=0,0,1)+IF(J100=0,0,1))</f>
        <v>1458.0179999999998</v>
      </c>
      <c r="K292" s="31"/>
    </row>
  </sheetData>
  <mergeCells count="14">
    <mergeCell ref="C176:D176"/>
    <mergeCell ref="C195:D195"/>
    <mergeCell ref="C119:D119"/>
    <mergeCell ref="C292:E292"/>
    <mergeCell ref="C100:D100"/>
    <mergeCell ref="C1:E1"/>
    <mergeCell ref="H1:K1"/>
    <mergeCell ref="H2:K2"/>
    <mergeCell ref="C138:D138"/>
    <mergeCell ref="C157:D157"/>
    <mergeCell ref="C24:D24"/>
    <mergeCell ref="C43:D43"/>
    <mergeCell ref="C62:D62"/>
    <mergeCell ref="C81:D81"/>
  </mergeCells>
  <pageMargins left="0.23622047244094488" right="0.23622047244094488" top="0.74803149606299213" bottom="0.74803149606299213" header="0.31496062992125984" footer="0.31496062992125984"/>
  <pageSetup paperSize="9" fitToHeight="0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gqC3ra4linQvILaZpcq2qdvcB+d07HL0lZWKxVsWfOs=</DigestValue>
    </Reference>
    <Reference Type="http://www.w3.org/2000/09/xmldsig#Object" URI="#idOfficeObject">
      <DigestMethod Algorithm="http://www.w3.org/2001/04/xmlenc#sha256"/>
      <DigestValue>ipcaZoCgXWR13McxhSQ90gwZiEbTNbPjuwkhLhLs0fY=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WezqKsVRPOXQIKc7h8DCD/mXV+yJkFyS4IwNypBIFYw=</DigestValue>
    </Reference>
  </SignedInfo>
  <SignatureValue>GdBdr+1NSDSympbWoieuyDR0sLLuRBmY4VlNAGdbYqLE7ezy6fVSw7FFXSoG24k1+e4rUVXgb+/z
NR65S4DlMp8b9XYhiQwThdjThHXvSPkmTMZMZMhBEGJ+FRqBp+1TgXDGZZqbrhwEhXUFZRcpQUre
Vi0xAYxG5akt4XNdpABHe/73NUvtSV/KEvpibnwLykkTNgOwhvyOvGsa/cwyZ2gLxYfWNzjl9g7F
71UT0JZqiiaOdnwDjXtU8oJWIqaPgtmVv9T9ogJdB05xRgNp+lEZpyfKYVdYXijG83lW5czoKwZi
0lUuVJHWmyn2FkH+ccoWChsNpm4KthVqdedPcw==</SignatureValue>
  <KeyInfo>
    <X509Data>
      <X509Certificate>MIIEADCCAuigAwIBAgIKV1HJnNrkuhIxJzANBgkqhkiG9w0BAQsFADCBrTE5MDcGA1UEAwww0JHQtdC90YbQtdCy0LAg0JPQsNC70LjQvdCwINCc0LjRhdCw0LnQu9C+0LLQvdCwMTUwMwYDVQQKDCzQnNCe0KMgItCV0YDRkdC80LjQvdC+0LPQvtGA0YHQutCw0Y8g0J7QntCoIjEJMAcGA1UECxMAMSEwHwYJKoZIhvcNAQkBFhJlcmVtX3Njb29sQG1haWwucnUxCzAJBgNVBAYTAlJVMB4XDTIxMDYwNDA2MTk0N1oXDTI2MDYwNDA2MTk0N1owga0xOTA3BgNVBAMMMNCR0LXQvdGG0LXQstCwINCT0LDQu9C40L3QsCDQnNC40YXQsNC50LvQvtCy0L3QsDE1MDMGA1UECgws0JzQntCjICLQldGA0ZHQvNC40L3QvtCz0L7RgNGB0LrQsNGPINCe0J7QqCIxCTAHBgNVBAsTADEhMB8GCSqGSIb3DQEJARYSZXJlbV9zY29vbEBtYWlsLnJ1MQswCQYDVQQGEwJSVTCCASIwDQYJKoZIhvcNAQEBBQADggEPADCCAQoCggEBALw0QHjqrE8XFmbkaHoeu8yZO9+Gt/FXtbuPabvpJNRXd8vPQ4YmLR3ldlo+IdVxTE1nARIJD9yvCxy1pocjAm0LlD154B8VIy/gJgwMpopyP6Da+I/Ts2fkShT/qtF3UCKCKm5Dhaiz1xcJPol1rJMQJmaaQvxQuD2m1ImKq8NRVC4deHo0NnkYxa3wJdlUtbLLhM2/mYoA8p+1HHbWxLvfDE4MPxqgWzkCaGE+IWRM/uRFy79BMDWPYnf72jdjPze/NRFt8dAYiqNqBe7iYZzrYtc5ptHXHzqUsHvAJ7skaKnuocBVuybiN63AoFvbV1Q8pPpQmt6earyCirJv52cCAwEAAaMgMB4wDwYJKoZIhvcvAQEKBAIFADALBgNVHQ8EBAMCA5gwDQYJKoZIhvcNAQELBQADggEBAF0mrNxz5b94BipdvCgfm3MvjoeJL16j2Po/MMOUeWj66wA6FSEMrW5q/EU2ig1yMCowu0/goKu+KuxTZ34cP6ZAaaxxP97FMAJFmLHvYivuYdmvhV3C41ntK49WG73T42Q/GaVAHIZU/7k2xCbvBgJVUJdkqrQrd2asJqnjwMX2puw+NcnD4vC+QXy6FXr6ihickub2ju9swSfSzuO4j7wYPQUjflrpYrSAWtd4V9sRr81gCnuNblBCnun7e+SBkxl+rlUpjNQQIgLC7h993D25WBFrDKoCLnoAEN6i38kh3oqbCfaf14CkWljeBpIysxPODIHVdI9qW4/84CuLyi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xSxAcUqwXhzV5bd3iMmNan8cC1C1UyU3GidZd7VLgzg=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yOsQPewHP+BCx8ZfCrLH0InDpSd2V/K+DOizAOnQNyg=</DigestValue>
      </Reference>
      <Reference URI="/xl/sharedStrings.xml?ContentType=application/vnd.openxmlformats-officedocument.spreadsheetml.sharedStrings+xml">
        <DigestMethod Algorithm="http://www.w3.org/2001/04/xmlenc#sha256"/>
        <DigestValue>FApwemCKKD96bHIuyJRKNL+HXmXgK9BRSWTmGcZ8pwQ=</DigestValue>
      </Reference>
      <Reference URI="/xl/styles.xml?ContentType=application/vnd.openxmlformats-officedocument.spreadsheetml.styles+xml">
        <DigestMethod Algorithm="http://www.w3.org/2001/04/xmlenc#sha256"/>
        <DigestValue>ZRPR9m0in9TCIATDcbPNS/+fxabsE7mv8DkS2cgCYik=</DigestValue>
      </Reference>
      <Reference URI="/xl/theme/theme1.xml?ContentType=application/vnd.openxmlformats-officedocument.theme+xml">
        <DigestMethod Algorithm="http://www.w3.org/2001/04/xmlenc#sha256"/>
        <DigestValue>X2CSYlJrWldxU27FyfiPlREP7zvS8YfRp6oOrjgDD4Q=</DigestValue>
      </Reference>
      <Reference URI="/xl/workbook.xml?ContentType=application/vnd.openxmlformats-officedocument.spreadsheetml.sheet.main+xml">
        <DigestMethod Algorithm="http://www.w3.org/2001/04/xmlenc#sha256"/>
        <DigestValue>+LVcMbjNWaNGLl8ECQoHYHcZzWoob8FAlCVaeNoyZ+c=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9/T3DNArBzPNI53uKEGHtfMG2imIeoPbVE64Dxry/+U=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2025-01-18T08:39:45Z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на сайт</SignatureComments>
          <WindowsVersion>10.0</WindowsVersion>
          <OfficeVersion>16.0.18324/26</OfficeVersion>
          <ApplicationVersion>16.0.18324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2025-01-18T08:39:45Z</xd:SigningTime>
          <xd:SigningCertificate>
            <xd:Cert>
              <xd:CertDigest>
                <DigestMethod Algorithm="http://www.w3.org/2001/04/xmlenc#sha256"/>
                <DigestValue>2VK5lzuXbm4d4rlxp4kSk3bS7BjHV/C9vxNNmpjmVh8=</DigestValue>
              </xd:CertDigest>
              <xd:IssuerSerial>
                <X509IssuerName>C=RU, E=erem_scool@mail.ru, OU="", O="МОУ ""Ерёминогорская ООШ""", CN=Бенцева Галина Михайловна</X509IssuerName>
                <X509SerialNumber>412354598006803506802983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  <xd:CommitmentTypeQualifiers>
              <xd:CommitmentTypeQualifier>на 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2025-01-10T09:29:58Z</cp:lastPrinted>
  <dcterms:created xsi:type="dcterms:W3CDTF">2022-05-16T14:23:56Z</dcterms:created>
  <dcterms:modified xsi:type="dcterms:W3CDTF">2025-01-17T13:31:03Z</dcterms:modified>
</cp:coreProperties>
</file>